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0730" windowHeight="11760"/>
  </bookViews>
  <sheets>
    <sheet name="Баланс энерги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org">[1]Титульный!$F$15</definedName>
    <definedName name="P1_SC_PROT1" hidden="1">'[2]Баланс энергии'!$B$14:$B$15,'[2]Баланс энергии'!$D$8:$G$9,'[2]Баланс энергии'!$D$14:$G$15,'[2]Баланс энергии'!#REF!,'[2]Баланс энергии'!#REF!</definedName>
    <definedName name="P1_SC_PROT10" hidden="1">'[2]Ремонты 2010'!$G$17,'[2]Ремонты 2010'!$B$17:$D$17,'[2]Ремонты 2010'!$A$14:$G$15,'[2]Ремонты 2010'!$A$9:$E$10,'[2]Ремонты 2010'!$A$3:$G$3</definedName>
    <definedName name="P1_SC_PROT14" hidden="1">[2]Общеэксплуатационные!$C$11:$C$13,[2]Общеэксплуатационные!$E$11:$F$13,[2]Общеэксплуатационные!$D$15,[2]Общеэксплуатационные!$B$15</definedName>
    <definedName name="P1_SC_PROT15" hidden="1">'[2]П.1.20. расшифровка КВЛ 2010'!$A$16:$A$17,'[2]П.1.20. расшифровка КВЛ 2010'!$A$20:$A$21,'[2]П.1.20. расшифровка КВЛ 2010'!$A$24:$A$25</definedName>
    <definedName name="P1_SC_PROT17" hidden="1">'[2]соц характер'!$A$3:$F$3,'[2]соц характер'!$A$16:$A$19,'[2]соц характер'!$A$23:$A$25,'[2]соц характер'!$C$10:$C$13,'[2]соц характер'!$E$10:$F$13</definedName>
    <definedName name="P1_SC_PROT2" hidden="1">'[2]Баланс мощности'!#REF!,'[2]Баланс мощности'!#REF!,'[2]Баланс мощности'!#REF!,'[2]Баланс мощности'!#REF!,'[2]Баланс мощности'!#REF!</definedName>
    <definedName name="P1_SC_PROT26" hidden="1">'[2]П.1.20. расшифровка КВЛ 2010'!$A$16:$A$17,'[2]П.1.20. расшифровка КВЛ 2010'!$A$20:$A$21,'[2]П.1.20. расшифровка КВЛ 2010'!$A$24:$A$25</definedName>
    <definedName name="P1_SC_PROT5" hidden="1">'[2]амортизация по уровням напряжен'!$I$10:$I$13,'[2]амортизация по уровням напряжен'!$I$15:$I$18,'[2]амортизация по уровням напряжен'!$D$15:$F$18</definedName>
    <definedName name="P1_SC_PROT7" hidden="1">'[2]П.1.16. оплата труда'!$E$29:$E$30,'[2]П.1.16. оплата труда'!$D$28,'[2]П.1.16. оплата труда'!$F$28,'[2]П.1.16. оплата труда'!$G$27</definedName>
    <definedName name="P1_SCOPE_PROT1" localSheetId="0" hidden="1">'Баланс энергии'!#REF!,'Баланс энергии'!#REF!,'Баланс энергии'!#REF!,'Баланс энергии'!#REF!,'Баланс энергии'!#REF!</definedName>
    <definedName name="P1_SCOPE_PROT1" hidden="1">#REF!,#REF!,#REF!,#REF!,#REF!</definedName>
    <definedName name="P1_SCOPE_PROT13" localSheetId="0" hidden="1">#REF!,#REF!,#REF!,#REF!,#REF!,#REF!,#REF!,#REF!</definedName>
    <definedName name="P1_SCOPE_PROT13" hidden="1">#REF!,#REF!,#REF!,#REF!,#REF!,#REF!,#REF!,#REF!</definedName>
    <definedName name="P1_SCOPE_PROT14" localSheetId="0" hidden="1">#REF!,#REF!,#REF!,#REF!,#REF!,#REF!,#REF!,#REF!</definedName>
    <definedName name="P1_SCOPE_PROT14" hidden="1">#REF!,#REF!,#REF!,#REF!,#REF!,#REF!,#REF!,#REF!</definedName>
    <definedName name="P1_SCOPE_PROT16" localSheetId="0" hidden="1">'[3]Транспортный налог'!$A$9:$C$16,'[3]Транспортный налог'!#REF!,'[3]Транспортный налог'!$E$9:$E$16,'[3]Транспортный налог'!#REF!,'[3]Транспортный налог'!#REF!,'[3]Транспортный налог'!#REF!</definedName>
    <definedName name="P1_SCOPE_PROT16" hidden="1">#REF!,#REF!,#REF!,#REF!,#REF!,#REF!</definedName>
    <definedName name="P1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1_SCOPE_PROT2" hidden="1">#REF!,#REF!,#REF!,#REF!,#REF!</definedName>
    <definedName name="P1_SCOPE_PROT22" localSheetId="0" hidden="1">#REF!,#REF!,#REF!,#REF!,#REF!,#REF!,#REF!</definedName>
    <definedName name="P1_SCOPE_PROT22" hidden="1">#REF!,#REF!,#REF!,#REF!,#REF!,#REF!,#REF!</definedName>
    <definedName name="P1_SCOPE_PROT27" localSheetId="0" hidden="1">'[3] КВЛ 2012-2014 '!#REF!,'[3] КВЛ 2012-2014 '!$B$51:$B$54,'[3] КВЛ 2012-2014 '!$A$46:$B$49,'[3] КВЛ 2012-2014 '!#REF!,'[3] КВЛ 2012-2014 '!$A$8:$B$12,'[3] КВЛ 2012-2014 '!$A$15:$B$19</definedName>
    <definedName name="P1_SCOPE_PROT27" hidden="1">#REF!,#REF!,#REF!,#REF!,#REF!,#REF!</definedName>
    <definedName name="P1_SCOPE_PROT34" localSheetId="0" hidden="1">#REF!,#REF!,#REF!,#REF!,#REF!,#REF!</definedName>
    <definedName name="P1_SCOPE_PROT34" hidden="1">#REF!,#REF!,#REF!,#REF!,#REF!,#REF!</definedName>
    <definedName name="P1_SCOPE_PROT5" localSheetId="0" hidden="1">'[3]Амортизация по уровням напр-я'!$I$19:$I$22,'[3]Амортизация по уровням напр-я'!$I$14:$I$17,'[3]Амортизация по уровням напр-я'!$D$14:$F$17</definedName>
    <definedName name="P1_SCOPE_PROT5" hidden="1">#REF!,#REF!,#REF!</definedName>
    <definedName name="P1_SCOPE_PROT8" localSheetId="0" hidden="1">#REF!,#REF!,#REF!,#REF!</definedName>
    <definedName name="P1_SCOPE_PROT8" hidden="1">#REF!,#REF!,#REF!,#REF!</definedName>
    <definedName name="P2_SC_PROT1" hidden="1">'[2]Баланс энергии'!#REF!,'[2]Баланс энергии'!#REF!,'[2]Баланс энергии'!#REF!,'[2]Баланс энергии'!#REF!,'[2]Баланс энергии'!#REF!</definedName>
    <definedName name="P2_SC_PROT15" hidden="1">'[2]П.1.20. расшифровка КВЛ 2010'!$A$28:$A$29,'[2]П.1.20. расшифровка КВЛ 2010'!$A$32:$A$33,'[2]П.1.20. расшифровка КВЛ 2010'!$A$36:$A$37</definedName>
    <definedName name="P2_SC_PROT17" hidden="1">'[2]соц характер'!$C$16:$C$19,'[2]соц характер'!$E$16:$F$19,'[2]соц характер'!$C$21,'[2]соц характер'!$E$21:$F$21,'[2]соц характер'!$C$23:$C$24</definedName>
    <definedName name="P2_SC_PROT2" hidden="1">'[2]Баланс мощности'!#REF!,'[2]Баланс мощности'!#REF!,'[2]Баланс мощности'!#REF!,'[2]Баланс мощности'!#REF!,'[2]Баланс мощности'!#REF!</definedName>
    <definedName name="P2_SC_PROT26" hidden="1">'[2]П.1.20. расшифровка КВЛ 2010'!$A$28:$A$29,'[2]П.1.20. расшифровка КВЛ 2010'!$A$32:$A$33,'[2]П.1.20. расшифровка КВЛ 2010'!$A$36:$A$37</definedName>
    <definedName name="P2_SC_PROT7" hidden="1">'[2]П.1.16. оплата труда'!$F$25,'[2]П.1.16. оплата труда'!$D$25,'[2]П.1.16. оплата труда'!$D$22,'[2]П.1.16. оплата труда'!$G$24,'[2]П.1.16. оплата труда'!$F$22</definedName>
    <definedName name="P2_SCOPE_PROT1" localSheetId="0" hidden="1">'Баланс энергии'!#REF!,'Баланс энергии'!#REF!,'Баланс энергии'!#REF!,'Баланс энергии'!#REF!,'Баланс энергии'!#REF!</definedName>
    <definedName name="P2_SCOPE_PROT1" hidden="1">#REF!,#REF!,#REF!,#REF!,#REF!</definedName>
    <definedName name="P2_SCOPE_PROT13" localSheetId="0" hidden="1">#REF!,#REF!,#REF!,#REF!,#REF!,#REF!,#REF!,#REF!</definedName>
    <definedName name="P2_SCOPE_PROT13" hidden="1">#REF!,#REF!,#REF!,#REF!,#REF!,#REF!,#REF!,#REF!</definedName>
    <definedName name="P2_SCOPE_PROT14" localSheetId="0" hidden="1">#REF!,#REF!,#REF!,#REF!,#REF!,#REF!,#REF!,#REF!</definedName>
    <definedName name="P2_SCOPE_PROT14" hidden="1">#REF!,#REF!,#REF!,#REF!,#REF!,#REF!,#REF!,#REF!</definedName>
    <definedName name="P2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2_SCOPE_PROT2" hidden="1">#REF!,#REF!,#REF!,#REF!,#REF!</definedName>
    <definedName name="P2_SCOPE_PROT22" localSheetId="0" hidden="1">#REF!,#REF!,#REF!,#REF!,#REF!,#REF!</definedName>
    <definedName name="P2_SCOPE_PROT22" hidden="1">#REF!,#REF!,#REF!,#REF!,#REF!,#REF!</definedName>
    <definedName name="P2_SCOPE_PROT27" localSheetId="0" hidden="1">'[3] КВЛ 2012-2014 '!#REF!,'[3] КВЛ 2012-2014 '!$A$22:$B$25,'[3] КВЛ 2012-2014 '!$A$28:$B$31,'[3] КВЛ 2012-2014 '!$A$34:$B$37,'[3] КВЛ 2012-2014 '!$A$40:$B$43,'[3] КВЛ 2012-2014 '!#REF!</definedName>
    <definedName name="P2_SCOPE_PROT27" hidden="1">#REF!,#REF!,#REF!,#REF!,#REF!,#REF!</definedName>
    <definedName name="P2_SCOPE_PROT5" localSheetId="0" hidden="1">'[3]Амортизация по уровням напр-я'!$D$9:$F$12,'[3]Амортизация по уровням напр-я'!$I$9:$I$12,'[3]Амортизация по уровням напр-я'!$D$19:$F$22</definedName>
    <definedName name="P2_SCOPE_PROT5" hidden="1">#REF!,#REF!,#REF!</definedName>
    <definedName name="P2_SCOPE_PROT8" localSheetId="0" hidden="1">#REF!,#REF!,#REF!,#REF!</definedName>
    <definedName name="P2_SCOPE_PROT8" hidden="1">#REF!,#REF!,#REF!,#REF!</definedName>
    <definedName name="P3_SC_PROT1" hidden="1">'[2]Баланс энергии'!#REF!,'[2]Баланс энергии'!#REF!,'[2]Баланс энергии'!#REF!,'[2]Баланс энергии'!#REF!,'[2]Баланс энергии'!#REF!</definedName>
    <definedName name="P3_SC_PROT15" hidden="1">'[2]П.1.20. расшифровка КВЛ 2010'!$B$42,'[2]П.1.20. расшифровка КВЛ 2010'!$C$36:$G$37,'[2]П.1.20. расшифровка КВЛ 2010'!$C$32:$G$33</definedName>
    <definedName name="P3_SC_PROT2" hidden="1">'[2]Баланс мощности'!#REF!,'[2]Баланс мощности'!#REF!,'[2]Баланс мощности'!#REF!,'[2]Баланс мощности'!#REF!,'[2]Баланс мощности'!#REF!</definedName>
    <definedName name="P3_SC_PROT26" hidden="1">'[2]П.1.20. расшифровка КВЛ 2010'!$B$42,'[2]П.1.20. расшифровка КВЛ 2010'!$C$36:$G$37,'[2]П.1.20. расшифровка КВЛ 2010'!$C$32:$G$33</definedName>
    <definedName name="P3_SC_PROT7" hidden="1">'[2]П.1.16. оплата труда'!$G$21,'[2]П.1.16. оплата труда'!$F$19,'[2]П.1.16. оплата труда'!$D$19,'[2]П.1.16. оплата труда'!$G$18,'[2]П.1.16. оплата труда'!$F$16</definedName>
    <definedName name="P3_SCOPE_PROT1" localSheetId="0" hidden="1">'Баланс энергии'!#REF!,'Баланс энергии'!#REF!,'Баланс энергии'!#REF!,'Баланс энергии'!#REF!,'Баланс энергии'!#REF!</definedName>
    <definedName name="P3_SCOPE_PROT1" hidden="1">#REF!,#REF!,#REF!,#REF!,#REF!</definedName>
    <definedName name="P3_SCOPE_PROT14" localSheetId="0" hidden="1">#REF!,#REF!,#REF!,#REF!,#REF!,#REF!,#REF!,#REF!,#REF!</definedName>
    <definedName name="P3_SCOPE_PROT14" hidden="1">#REF!,#REF!,#REF!,#REF!,#REF!,#REF!,#REF!,#REF!,#REF!</definedName>
    <definedName name="P3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3_SCOPE_PROT2" hidden="1">#REF!,#REF!,#REF!,#REF!,#REF!</definedName>
    <definedName name="P3_SCOPE_PROT8" localSheetId="0" hidden="1">#REF!,#REF!,#REF!,#REF!,#REF!</definedName>
    <definedName name="P3_SCOPE_PROT8" hidden="1">#REF!,#REF!,#REF!,#REF!,#REF!</definedName>
    <definedName name="P4_SC_PROT1" hidden="1">'[2]Баланс энергии'!#REF!,'[2]Баланс энергии'!#REF!,'[2]Баланс энергии'!#REF!,'[2]Баланс энергии'!#REF!,'[2]Баланс энергии'!#REF!</definedName>
    <definedName name="P4_SC_PROT15" hidden="1">'[2]П.1.20. расшифровка КВЛ 2010'!$C$28:$G$29,'[2]П.1.20. расшифровка КВЛ 2010'!$C$24:$G$25,'[2]П.1.20. расшифровка КВЛ 2010'!$C$20:$G$21</definedName>
    <definedName name="P4_SC_PROT2" hidden="1">'[2]Баланс мощности'!#REF!,'[2]Баланс мощности'!#REF!,'[2]Баланс мощности'!#REF!,'[2]Баланс мощности'!#REF!,'[2]Баланс мощности'!#REF!</definedName>
    <definedName name="P4_SC_PROT26" hidden="1">'[2]П.1.20. расшифровка КВЛ 2010'!$C$28:$G$29,'[2]П.1.20. расшифровка КВЛ 2010'!$C$24:$G$25,'[2]П.1.20. расшифровка КВЛ 2010'!$C$20:$G$21</definedName>
    <definedName name="P4_SC_PROT7" hidden="1">'[2]П.1.16. оплата труда'!$D$16,'[2]П.1.16. оплата труда'!$D$13,'[2]П.1.16. оплата труда'!$F$13,'[2]П.1.16. оплата труда'!$G$15,'[2]П.1.16. оплата труда'!$G$12</definedName>
    <definedName name="P4_SCOPE_PROT1" localSheetId="0" hidden="1">'Баланс энергии'!#REF!,'Баланс энергии'!#REF!,'Баланс энергии'!#REF!,'Баланс энергии'!#REF!,'Баланс энергии'!#REF!</definedName>
    <definedName name="P4_SCOPE_PROT1" hidden="1">#REF!,#REF!,#REF!,#REF!,#REF!</definedName>
    <definedName name="P4_SCOPE_PROT14" localSheetId="0" hidden="1">#REF!,#REF!,#REF!,#REF!,#REF!,#REF!,#REF!,#REF!,#REF!</definedName>
    <definedName name="P4_SCOPE_PROT14" hidden="1">#REF!,#REF!,#REF!,#REF!,#REF!,#REF!,#REF!,#REF!,#REF!</definedName>
    <definedName name="P4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4_SCOPE_PROT2" hidden="1">#REF!,#REF!,#REF!,#REF!,#REF!</definedName>
    <definedName name="P4_SCOPE_PROT8" localSheetId="0" hidden="1">#REF!,#REF!,#REF!,#REF!,#REF!</definedName>
    <definedName name="P4_SCOPE_PROT8" hidden="1">#REF!,#REF!,#REF!,#REF!,#REF!</definedName>
    <definedName name="P5_SC_PROT1" hidden="1">'[2]Баланс энергии'!#REF!,'[2]Баланс энергии'!#REF!,'[2]Баланс энергии'!#REF!,'[2]Баланс энергии'!#REF!,'[2]Баланс энергии'!#REF!</definedName>
    <definedName name="P5_SC_PROT15" hidden="1">'[2]П.1.20. расшифровка КВЛ 2010'!$C$16:$G$17,'[2]П.1.20. расшифровка КВЛ 2010'!$C$12:$G$13,'[2]П.1.20. расшифровка КВЛ 2010'!$A$4:$G$4</definedName>
    <definedName name="P5_SC_PROT26" hidden="1">'[2]П.1.20. расшифровка КВЛ 2010'!$C$16:$G$17,'[2]П.1.20. расшифровка КВЛ 2010'!$C$12:$G$13,'[2]П.1.20. расшифровка КВЛ 2010'!$A$4:$G$4</definedName>
    <definedName name="P5_SC_PROT7" hidden="1">'[2]П.1.16. оплата труда'!$F$10:$G$10,'[2]П.1.16. оплата труда'!$D$10,'[2]П.1.16. оплата труда'!$C$8:$G$8,'[2]П.1.16. оплата труда'!$C$29:$C$30,P1_SC_PROT7</definedName>
    <definedName name="P5_SCOPE_PROT1" localSheetId="0" hidden="1">'Баланс энергии'!#REF!,'Баланс энергии'!#REF!,'Баланс энергии'!#REF!,'Баланс энергии'!#REF!,'Баланс энергии'!#REF!</definedName>
    <definedName name="P5_SCOPE_PROT1" hidden="1">#REF!,#REF!,#REF!,#REF!,#REF!</definedName>
    <definedName name="P5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5_SCOPE_PROT2" hidden="1">#REF!,#REF!,#REF!,#REF!,#REF!</definedName>
    <definedName name="P5_SCOPE_PROT8" localSheetId="0" hidden="1">#REF!,#REF!,#REF!,#REF!,#REF!</definedName>
    <definedName name="P5_SCOPE_PROT8" hidden="1">#REF!,#REF!,#REF!,#REF!,#REF!</definedName>
    <definedName name="P6_SC_PROT1" hidden="1">'[2]Баланс энергии'!#REF!,'[2]Баланс энергии'!#REF!,'[2]Баланс энергии'!#REF!,'[2]Баланс энергии'!$B$8:$B$9,P1_SC_PROT1,P2_SC_PROT1</definedName>
    <definedName name="P6_SCOPE_PROT1" localSheetId="0" hidden="1">'Баланс энергии'!#REF!,'Баланс энергии'!#REF!,'Баланс энергии'!#REF!,'Баланс энергии'!#REF!,'Баланс энергии'!P1_SCOPE_PROT1,'Баланс энергии'!P2_SCOPE_PROT1</definedName>
    <definedName name="P6_SCOPE_PROT1" hidden="1">#REF!,#REF!,#REF!,#REF!,P1_SCOPE_PROT1,P2_SCOPE_PROT1</definedName>
    <definedName name="P6_SCOPE_PROT8" localSheetId="0" hidden="1">#REF!,#REF!,#REF!,#REF!</definedName>
    <definedName name="P6_SCOPE_PROT8" hidden="1">#REF!,#REF!,#REF!,#REF!</definedName>
    <definedName name="prd">[1]Титульный!$F$9</definedName>
    <definedName name="region_name">[4]Титульный!$F$7</definedName>
    <definedName name="SC_PROT1">P3_SC_PROT1,P4_SC_PROT1,P5_SC_PROT1,P6_SC_PROT1</definedName>
    <definedName name="SC_PROT10">'[2]Ремонты 2010'!$G$9:$G$10,P1_SC_PROT10</definedName>
    <definedName name="SC_PROT11">'[2]Сводная ремонт'!$F$10:$F$11,'[2]Сводная ремонт'!$C$14:$F$15,'[2]Сводная ремонт'!$D$10:$D$11</definedName>
    <definedName name="SC_PROT12">[2]Проч.прямые!$A$3:$F$3,[2]Проч.прямые!$A$11:$F$17</definedName>
    <definedName name="SC_PROT13">[2]Цеховые!$D$23,[2]Цеховые!$E$11:$F$21,[2]Цеховые!$C$11:$C$21,[2]Цеховые!$A$11:$A$21,[2]Цеховые!$A$3:$F$3,[2]Цеховые!$B$23</definedName>
    <definedName name="SC_PROT14">[2]Общеэксплуатационные!$A$3:$F$3,[2]Общеэксплуатационные!$A$11:$A$13,P1_SC_PROT14</definedName>
    <definedName name="SC_PROT15">'[2]П.1.20. расшифровка КВЛ 2010'!$A$12:$A$13,P1_SC_PROT15,P2_SC_PROT15,P3_SC_PROT15,P4_SC_PROT15,P5_SC_PROT15</definedName>
    <definedName name="SC_PROT16">'[2]КВЛ Сводная'!$B$8:$E$11,'[2]КВЛ Сводная'!$A$3:$F$3</definedName>
    <definedName name="SC_PROT17">'[2]соц характер'!$E$23:$F$24,'[2]соц характер'!$B$26,'[2]соц характер'!$D$26,'[2]соц характер'!$A$10:$A$13,P1_SC_PROT17,P2_SC_PROT17</definedName>
    <definedName name="SC_PROT18">'[2]Н на Им'!$B$10,'[2]Н на Им'!$D$10,'[2]Н на Им'!$E$8:$F$9,'[2]Н на Им'!$F$11:$F$15,'[2]Н на Им'!$C$8:$C$9</definedName>
    <definedName name="SC_PROT19">'[2]П.1.18. Калькуляция'!$C$23:$G$23,'[2]П.1.18. Калькуляция'!$A$3:$G$3,'[2]П.1.18. Калькуляция'!$C$13:$F$16</definedName>
    <definedName name="SC_PROT2">P1_SC_PROT2,P2_SC_PROT2,P3_SC_PROT2,P4_SC_PROT2</definedName>
    <definedName name="SC_PROT20">'[2]П.1.21 Прибыль'!$C$8:$F$11,'[2]П.1.21 Прибыль'!$A$3:$H$3</definedName>
    <definedName name="SC_PROT21">[2]П.1.24!#REF!,[2]П.1.24!#REF!,[2]П.1.24!#REF!</definedName>
    <definedName name="SC_PROT22">[2]П.1.25!#REF!,[2]П.1.25!#REF!</definedName>
    <definedName name="SC_PROT3">[2]П2.1!$G$29:$G$38,[2]П2.1!$G$8:$G$27,[2]П2.1!$G$41:$G$44</definedName>
    <definedName name="SC_PROT5">'[2]амортизация по уровням напряжен'!$D$20:$F$23,'[2]амортизация по уровням напряжен'!$I$20:$I$23,'[2]амортизация по уровням напряжен'!$D$10:$F$13,P1_SC_PROT5</definedName>
    <definedName name="SC_PROT6">[2]П.1.17!$C$8:$G$10,[2]П.1.17!$C$14:$G$14</definedName>
    <definedName name="SC_PROT7">P2_SC_PROT7,P3_SC_PROT7,P4_SC_PROT7,P5_SC_PROT7</definedName>
    <definedName name="SC_PROT9">[2]материалы!$D$21,[2]материалы!$C$9:$C$19,[2]материалы!$E$9:$F$19,[2]материалы!$A$9:$A$19,[2]материалы!$B$21</definedName>
    <definedName name="SCOPE_DIP1_1" localSheetId="0">'Баланс энергии'!#REF!</definedName>
    <definedName name="SCOPE_DIP1_1">#REF!</definedName>
    <definedName name="SCOPE_DIP1_2" localSheetId="0">'Баланс энергии'!#REF!</definedName>
    <definedName name="SCOPE_DIP1_2">#REF!</definedName>
    <definedName name="SCOPE_MNTH" localSheetId="0">[3]TEHSHEET!$E$7:$E$18</definedName>
    <definedName name="SCOPE_MNTH">#REF!</definedName>
    <definedName name="SCOPE_PROT1" localSheetId="0">'Баланс энергии'!P3_SCOPE_PROT1,'Баланс энергии'!P4_SCOPE_PROT1,'Баланс энергии'!P5_SCOPE_PROT1,'Баланс энергии'!P6_SCOPE_PROT1</definedName>
    <definedName name="SCOPE_PROT1">P3_SCOPE_PROT1,P4_SCOPE_PROT1,P5_SCOPE_PROT1,P6_SCOPE_PROT1</definedName>
    <definedName name="SCOPE_PROT10" localSheetId="0">#REF!,#REF!,#REF!,#REF!,#REF!,#REF!</definedName>
    <definedName name="SCOPE_PROT10">#REF!,#REF!,#REF!,#REF!,#REF!,#REF!</definedName>
    <definedName name="SCOPE_PROT11" localSheetId="0">#REF!,#REF!,#REF!,#REF!</definedName>
    <definedName name="SCOPE_PROT11">#REF!,#REF!,#REF!,#REF!</definedName>
    <definedName name="SCOPE_PROT12" localSheetId="0">#REF!,#REF!,#REF!</definedName>
    <definedName name="SCOPE_PROT12">#REF!,#REF!,#REF!</definedName>
    <definedName name="SCOPE_PROT13" localSheetId="0">#REF!,#REF!,'Баланс энергии'!P1_SCOPE_PROT13,'Баланс энергии'!P2_SCOPE_PROT13</definedName>
    <definedName name="SCOPE_PROT13">#REF!,#REF!,P1_SCOPE_PROT13,P2_SCOPE_PROT13</definedName>
    <definedName name="SCOPE_PROT14" localSheetId="0">#REF!,#REF!,#REF!,'Баланс энергии'!P1_SCOPE_PROT14,'Баланс энергии'!P2_SCOPE_PROT14,'Баланс энергии'!P3_SCOPE_PROT14,'Баланс энергии'!P4_SCOPE_PROT14</definedName>
    <definedName name="SCOPE_PROT14">#REF!,#REF!,#REF!,P1_SCOPE_PROT14,P2_SCOPE_PROT14,P3_SCOPE_PROT14,P4_SCOPE_PROT14</definedName>
    <definedName name="SCOPE_PROT15" localSheetId="0">'[3]Плата за землю'!$B$7:$E$7,'[3]Плата за землю'!$A$10:$E$13</definedName>
    <definedName name="SCOPE_PROT15">#REF!,#REF!</definedName>
    <definedName name="SCOPE_PROT16" localSheetId="0">'[3]Транспортный налог'!#REF!,'[3]Транспортный налог'!#REF!,'[3]Транспортный налог'!$E$19,'Баланс энергии'!P1_SCOPE_PROT16</definedName>
    <definedName name="SCOPE_PROT16">#REF!,#REF!,#REF!,P1_SCOPE_PROT16</definedName>
    <definedName name="SCOPE_PROT17">#REF!</definedName>
    <definedName name="SCOPE_PROT18" localSheetId="0">#REF!,#REF!,#REF!</definedName>
    <definedName name="SCOPE_PROT18">#REF!,#REF!,#REF!</definedName>
    <definedName name="SCOPE_PROT19" localSheetId="0">'[3]Аренда имущества'!$A$23:$E$27,'[3]Аренда имущества'!$A$8:$E$13,'[3]Аренда имущества'!$A$30:$E$33</definedName>
    <definedName name="SCOPE_PROT19">#REF!,#REF!,#REF!</definedName>
    <definedName name="SCOPE_PROT2" localSheetId="0">'Баланс энергии'!P1_SCOPE_PROT2,'Баланс энергии'!P2_SCOPE_PROT2,'Баланс энергии'!P3_SCOPE_PROT2,'Баланс энергии'!P4_SCOPE_PROT2,'Баланс энергии'!P5_SCOPE_PROT2</definedName>
    <definedName name="SCOPE_PROT2">P1_SCOPE_PROT2,P2_SCOPE_PROT2,P3_SCOPE_PROT2,P4_SCOPE_PROT2,P5_SCOPE_PROT2</definedName>
    <definedName name="SCOPE_PROT20" localSheetId="0">#REF!,#REF!,#REF!,#REF!</definedName>
    <definedName name="SCOPE_PROT20">#REF!,#REF!,#REF!,#REF!</definedName>
    <definedName name="SCOPE_PROT21" localSheetId="0">#REF!,#REF!,#REF!,#REF!,#REF!,#REF!,#REF!,#REF!</definedName>
    <definedName name="SCOPE_PROT21">#REF!,#REF!,#REF!,#REF!,#REF!,#REF!,#REF!,#REF!</definedName>
    <definedName name="SCOPE_PROT22" localSheetId="0">#REF!,#REF!,#REF!,#REF!,'Баланс энергии'!P1_SCOPE_PROT22,'Баланс энергии'!P2_SCOPE_PROT22</definedName>
    <definedName name="SCOPE_PROT22">#REF!,#REF!,#REF!,#REF!,P1_SCOPE_PROT22,P2_SCOPE_PROT22</definedName>
    <definedName name="SCOPE_PROT23" localSheetId="0">'[3]Прочие НР'!$C$7:$C$11,'[3]Прочие НР'!#REF!,'[3]Прочие НР'!$D$13,'[3]Прочие НР'!$B$13,'[3]Прочие НР'!$A$7:$A$11</definedName>
    <definedName name="SCOPE_PROT23">#REF!,#REF!,#REF!,#REF!,#REF!</definedName>
    <definedName name="SCOPE_PROT24" localSheetId="0">#REF!,#REF!,#REF!,#REF!,#REF!</definedName>
    <definedName name="SCOPE_PROT24">#REF!,#REF!,#REF!,#REF!,#REF!</definedName>
    <definedName name="SCOPE_PROT25" localSheetId="0">'[3]Налог на имущество'!$E$7:$E$9,'[3]Налог на имущество'!#REF!,'[3]Налог на имущество'!$D$11,'[3]Налог на имущество'!$B$12:$E$16,'[3]Налог на имущество'!#REF!</definedName>
    <definedName name="SCOPE_PROT25">#REF!,#REF!,#REF!,#REF!,#REF!</definedName>
    <definedName name="SCOPE_PROT26" localSheetId="0">'[3]Выпадающий доход'!#REF!,'[3]Выпадающий доход'!#REF!,'[3]Выпадающий доход'!#REF!,'[3]Выпадающий доход'!$A$7:$A$9,'[3]Выпадающий доход'!$E$7:$E$9</definedName>
    <definedName name="SCOPE_PROT26">#REF!,#REF!,#REF!,#REF!,#REF!</definedName>
    <definedName name="SCOPE_PROT27" localSheetId="0">'[3] КВЛ 2012-2014 '!#REF!,'[3] КВЛ 2012-2014 '!#REF!,'[3] КВЛ 2012-2014 '!#REF!,'[3] КВЛ 2012-2014 '!$A$2:$G$2,'[3] КВЛ 2012-2014 '!#REF!,'Баланс энергии'!P1_SCOPE_PROT27,'Баланс энергии'!P2_SCOPE_PROT27</definedName>
    <definedName name="SCOPE_PROT27">#REF!,#REF!,#REF!,#REF!,#REF!,P1_SCOPE_PROT27,P2_SCOPE_PROT27</definedName>
    <definedName name="SCOPE_PROT28" localSheetId="0">#REF!</definedName>
    <definedName name="SCOPE_PROT28">#REF!</definedName>
    <definedName name="SCOPE_PROT29" localSheetId="0">#REF!,#REF!,#REF!,#REF!</definedName>
    <definedName name="SCOPE_PROT29">#REF!,#REF!,#REF!,#REF!</definedName>
    <definedName name="SCOPE_PROT3" localSheetId="0">#REF!,#REF!,#REF!</definedName>
    <definedName name="SCOPE_PROT3">#REF!,#REF!,#REF!</definedName>
    <definedName name="SCOPE_PROT30" localSheetId="0">#REF!</definedName>
    <definedName name="SCOPE_PROT30">#REF!</definedName>
    <definedName name="SCOPE_PROT31" localSheetId="0">#REF!</definedName>
    <definedName name="SCOPE_PROT31">'[5] НВВ содержание'!#REF!</definedName>
    <definedName name="SCOPE_PROT32" localSheetId="0">#REF!,#REF!,#REF!</definedName>
    <definedName name="SCOPE_PROT32">#REF!,#REF!,#REF!</definedName>
    <definedName name="SCOPE_PROT33" localSheetId="0">#REF!,#REF!,#REF!,#REF!</definedName>
    <definedName name="SCOPE_PROT33">#REF!,#REF!,#REF!,#REF!</definedName>
    <definedName name="SCOPE_PROT34" localSheetId="0">#REF!,'Баланс энергии'!P1_SCOPE_PROT34</definedName>
    <definedName name="SCOPE_PROT34">#REF!,P1_SCOPE_PROT34</definedName>
    <definedName name="SCOPE_PROT35" localSheetId="0">#REF!,#REF!,#REF!</definedName>
    <definedName name="SCOPE_PROT35">#REF!,#REF!,#REF!</definedName>
    <definedName name="SCOPE_PROT36" localSheetId="0">#REF!,#REF!</definedName>
    <definedName name="SCOPE_PROT36">#REF!,#REF!</definedName>
    <definedName name="SCOPE_PROT37" localSheetId="0">#REF!,#REF!,#REF!</definedName>
    <definedName name="SCOPE_PROT37">#REF!,#REF!,#REF!</definedName>
    <definedName name="SCOPE_PROT38" localSheetId="0">#REF!,#REF!,#REF!</definedName>
    <definedName name="SCOPE_PROT38">#REF!,#REF!,#REF!</definedName>
    <definedName name="SCOPE_PROT4" localSheetId="0">#REF!</definedName>
    <definedName name="SCOPE_PROT4">#REF!</definedName>
    <definedName name="SCOPE_PROT5" localSheetId="0">'Баланс энергии'!P1_SCOPE_PROT5,'Баланс энергии'!P2_SCOPE_PROT5</definedName>
    <definedName name="SCOPE_PROT5">P1_SCOPE_PROT5,P2_SCOPE_PROT5</definedName>
    <definedName name="SCOPE_PROT6" localSheetId="0">'[3]Свод по амортизации'!$E$8:$E$10,'[3]Свод по амортизации'!$C$14:$E$14,'[3]Свод по амортизации'!#REF!</definedName>
    <definedName name="SCOPE_PROT6">#REF!,#REF!,#REF!</definedName>
    <definedName name="SCOPE_PROT7" localSheetId="0">#REF!,#REF!,#REF!,#REF!,#REF!</definedName>
    <definedName name="SCOPE_PROT7">#REF!,#REF!,#REF!,#REF!,#REF!</definedName>
    <definedName name="SCOPE_PROT8" localSheetId="0">#REF!,'Баланс энергии'!P1_SCOPE_PROT8,'Баланс энергии'!P2_SCOPE_PROT8,'Баланс энергии'!P3_SCOPE_PROT8,'Баланс энергии'!P4_SCOPE_PROT8,'Баланс энергии'!P5_SCOPE_PROT8,'Баланс энергии'!P6_SCOPE_PROT8</definedName>
    <definedName name="SCOPE_PROT8">#REF!,P1_SCOPE_PROT8,P2_SCOPE_PROT8,P3_SCOPE_PROT8,P4_SCOPE_PROT8,P5_SCOPE_PROT8,P6_SCOPE_PROT8</definedName>
    <definedName name="SCOPE_PROT9">#REF!</definedName>
    <definedName name="T3?L1.4.1" localSheetId="0">#REF!</definedName>
    <definedName name="T3?L1.4.1">#REF!</definedName>
    <definedName name="T3?L1.5.1" localSheetId="0">#REF!</definedName>
    <definedName name="T3?L1.5.1">#REF!</definedName>
    <definedName name="vvvv" localSheetId="0" hidden="1">#REF!,#REF!,#REF!,#REF!,#REF!,#REF!,#REF!,#REF!</definedName>
    <definedName name="vvvv" hidden="1">#REF!,#REF!,#REF!,#REF!,#REF!,#REF!,#REF!,#REF!</definedName>
    <definedName name="БазовыйПериод">[6]Заголовок!$B$15</definedName>
    <definedName name="_xlnm.Print_Titles" localSheetId="0">'Баланс энергии'!$A:$B</definedName>
    <definedName name="ЗП1">[7]Лист13!$A$2</definedName>
    <definedName name="ЗП2">[7]Лист13!$B$2</definedName>
    <definedName name="ЗП3">[7]Лист13!$C$2</definedName>
    <definedName name="ЗП4">[7]Лист13!$D$2</definedName>
    <definedName name="Кв">#REF!</definedName>
    <definedName name="Кн">#REF!</definedName>
    <definedName name="название" localSheetId="0">#REF!</definedName>
    <definedName name="название">'[5] НВВ содержание'!#REF!</definedName>
    <definedName name="_xlnm.Print_Area" localSheetId="0">'Баланс энергии'!$A$1:$AZ$26</definedName>
    <definedName name="ОтпускЭлектроэнергииИтогоБаз">'[6]6'!$C$15</definedName>
    <definedName name="ОтпускЭлектроэнергииИтогоРег">'[6]6'!$C$24</definedName>
    <definedName name="ПериодРегулирования">[6]Заголовок!$B$14</definedName>
    <definedName name="Рсрi">#REF!</definedName>
  </definedNames>
  <calcPr calcId="145621"/>
</workbook>
</file>

<file path=xl/calcChain.xml><?xml version="1.0" encoding="utf-8"?>
<calcChain xmlns="http://schemas.openxmlformats.org/spreadsheetml/2006/main">
  <c r="C24" i="1" l="1"/>
  <c r="C23" i="1"/>
  <c r="G22" i="1"/>
  <c r="C22" i="1" s="1"/>
  <c r="F22" i="1"/>
  <c r="F21" i="1"/>
  <c r="E21" i="1"/>
  <c r="D21" i="1"/>
  <c r="C20" i="1"/>
  <c r="C17" i="1"/>
  <c r="C16" i="1"/>
  <c r="C15" i="1"/>
  <c r="C14" i="1"/>
  <c r="E9" i="1"/>
  <c r="E8" i="1" s="1"/>
  <c r="D8" i="1"/>
  <c r="E18" i="1" l="1"/>
  <c r="F12" i="1" s="1"/>
  <c r="D18" i="1"/>
  <c r="F11" i="1" l="1"/>
  <c r="F9" i="1" s="1"/>
  <c r="F8" i="1" s="1"/>
  <c r="F18" i="1" l="1"/>
  <c r="G13" i="1"/>
  <c r="G9" i="1" s="1"/>
  <c r="G8" i="1" s="1"/>
  <c r="G18" i="1" l="1"/>
  <c r="G21" i="1" s="1"/>
  <c r="C21" i="1" s="1"/>
  <c r="C18" i="1"/>
  <c r="C8" i="1" l="1"/>
  <c r="C19" i="1" s="1"/>
  <c r="D25" i="1" l="1"/>
  <c r="E25" i="1" l="1"/>
  <c r="F25" i="1" l="1"/>
  <c r="G35" i="1"/>
  <c r="G39" i="1" s="1"/>
  <c r="F35" i="1"/>
  <c r="F39" i="1" s="1"/>
  <c r="E35" i="1"/>
  <c r="E39" i="1" s="1"/>
  <c r="D35" i="1"/>
  <c r="G25" i="1" l="1"/>
  <c r="E38" i="1"/>
  <c r="G38" i="1"/>
  <c r="D38" i="1"/>
  <c r="D39" i="1"/>
  <c r="F38" i="1"/>
</calcChain>
</file>

<file path=xl/sharedStrings.xml><?xml version="1.0" encoding="utf-8"?>
<sst xmlns="http://schemas.openxmlformats.org/spreadsheetml/2006/main" count="93" uniqueCount="65">
  <si>
    <t>Баланс электрической энергии по сетям ВН, СН1, СН2, и НН</t>
  </si>
  <si>
    <t>№ п.п.</t>
  </si>
  <si>
    <t>Показатели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</si>
  <si>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</si>
  <si>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</si>
  <si>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</si>
  <si>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</si>
  <si>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</si>
  <si>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</si>
  <si>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</si>
  <si>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</si>
  <si>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</si>
  <si>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х</t>
  </si>
  <si>
    <t xml:space="preserve">    в том числе из сети</t>
  </si>
  <si>
    <t>1.1.1.</t>
  </si>
  <si>
    <t>1.1.2.</t>
  </si>
  <si>
    <t>1.1.3.</t>
  </si>
  <si>
    <t>1.2.</t>
  </si>
  <si>
    <t>от электростанций</t>
  </si>
  <si>
    <t>1.3.</t>
  </si>
  <si>
    <t>от ОАО "ФСК ЕЭС"</t>
  </si>
  <si>
    <t>1.4.</t>
  </si>
  <si>
    <t xml:space="preserve">от филиала "Владимирэнерго" ОАО "МРСК Центра и Приволжья" </t>
  </si>
  <si>
    <t>1.5.</t>
  </si>
  <si>
    <t>от других сетевых организаций</t>
  </si>
  <si>
    <t>2.</t>
  </si>
  <si>
    <t xml:space="preserve">Потери электроэнергии в сети </t>
  </si>
  <si>
    <t>2.1.</t>
  </si>
  <si>
    <t>то же в % (п.2./п.1.)</t>
  </si>
  <si>
    <t>3.</t>
  </si>
  <si>
    <t>Расход электроэнергии на производственные и хознужды</t>
  </si>
  <si>
    <t>4.</t>
  </si>
  <si>
    <t xml:space="preserve">Полезный отпуск из сети </t>
  </si>
  <si>
    <t>4.1.</t>
  </si>
  <si>
    <t>потребителям, присоединенным к сети</t>
  </si>
  <si>
    <t>4.2.</t>
  </si>
  <si>
    <t xml:space="preserve">переток в филиал "Владимирэнерго" ОАО "МРСК Центра и Приволжья" </t>
  </si>
  <si>
    <t>4.3.</t>
  </si>
  <si>
    <t>переток в другие сетевые организации</t>
  </si>
  <si>
    <t>Проверка</t>
  </si>
  <si>
    <t>Данные формы 3.1</t>
  </si>
  <si>
    <t>№ п/п</t>
  </si>
  <si>
    <t>Наименование</t>
  </si>
  <si>
    <t>Ед. изм.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</si>
  <si>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</si>
  <si>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</si>
  <si>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</si>
  <si>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</si>
  <si>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</si>
  <si>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</si>
  <si>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</si>
  <si>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</si>
  <si>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</si>
  <si>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</si>
  <si>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4.1</t>
  </si>
  <si>
    <t>собственного потребления</t>
  </si>
  <si>
    <t>4.2</t>
  </si>
  <si>
    <t>передачи сторонним потребителям (субабонентам)</t>
  </si>
  <si>
    <t>План 2019 Январь</t>
  </si>
  <si>
    <t>План 2019 Февраль</t>
  </si>
  <si>
    <t>План 2019 Март</t>
  </si>
  <si>
    <t>План 2019 Апрель</t>
  </si>
  <si>
    <t>Электроэнергия по данным предприятия</t>
  </si>
  <si>
    <t>Утвержденный норматив потерь</t>
  </si>
  <si>
    <t>По данным организации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</si>
</sst>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%"/>
    <numFmt numFmtId="166" formatCode="0.0%_);\(0.0%\)"/>
    <numFmt numFmtId="167" formatCode="#,##0_);[Red]\(#,##0\)"/>
    <numFmt numFmtId="168" formatCode="General_)"/>
    <numFmt numFmtId="169" formatCode="_-* #,##0&quot;đ.&quot;_-;\-* #,##0&quot;đ.&quot;_-;_-* &quot;-&quot;&quot;đ.&quot;_-;_-@_-"/>
    <numFmt numFmtId="170" formatCode="_-* #,##0.00&quot;đ.&quot;_-;\-* #,##0.00&quot;đ.&quot;_-;_-* &quot;-&quot;??&quot;đ.&quot;_-;_-@_-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_-* #,##0.00[$€-1]_-;\-* #,##0.00[$€-1]_-;_-* &quot;-&quot;??[$€-1]_-"/>
    <numFmt numFmtId="177" formatCode="#,##0_);[Blue]\(#,##0\)"/>
    <numFmt numFmtId="178" formatCode="_-* #,##0_đ_._-;\-* #,##0_đ_._-;_-* &quot;-&quot;_đ_._-;_-@_-"/>
    <numFmt numFmtId="179" formatCode="_-* #,##0.00_đ_._-;\-* #,##0.00_đ_._-;_-* &quot;-&quot;??_đ_._-;_-@_-"/>
    <numFmt numFmtId="180" formatCode="0.0"/>
    <numFmt numFmtId="181" formatCode="_-* #,##0\ _р_._-;\-* #,##0\ _р_._-;_-* &quot;-&quot;\ _р_._-;_-@_-"/>
    <numFmt numFmtId="182" formatCode="_-* #,##0.00\ _р_._-;\-* #,##0.00\ _р_._-;_-* &quot;-&quot;??\ _р_._-;_-@_-"/>
    <numFmt numFmtId="183" formatCode="#,##0.0"/>
  </numFmts>
  <fonts count="7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14"/>
      <name val="Times New Roman"/>
      <family val="1"/>
      <charset val="204"/>
    </font>
    <font>
      <b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9"/>
      <name val="Tahoma"/>
      <family val="2"/>
      <charset val="204"/>
    </font>
    <font>
      <u/>
      <sz val="10"/>
      <color indexed="12"/>
      <name val="Arial Cyr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u/>
      <sz val="10"/>
      <color indexed="36"/>
      <name val="Arial Cyr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2"/>
      <name val="Arial"/>
      <family val="2"/>
      <charset val="204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</font>
    <font>
      <sz val="12"/>
      <name val="Tahoma"/>
      <family val="2"/>
      <charset val="204"/>
    </font>
    <font>
      <sz val="12"/>
      <color indexed="23"/>
      <name val="Tahoma"/>
      <family val="2"/>
      <charset val="204"/>
    </font>
    <font>
      <b/>
      <sz val="12"/>
      <name val="Tahoma"/>
      <family val="2"/>
      <charset val="204"/>
    </font>
    <font>
      <sz val="8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1">
    <xf numFmtId="0" fontId="0" fillId="0" borderId="0"/>
    <xf numFmtId="43" fontId="2" fillId="0" borderId="0" applyFont="0" applyFill="0" applyBorder="0" applyAlignment="0" applyProtection="0"/>
    <xf numFmtId="0" fontId="5" fillId="0" borderId="0" applyBorder="0">
      <alignment horizontal="center" vertical="center" wrapText="1"/>
    </xf>
    <xf numFmtId="0" fontId="7" fillId="0" borderId="1" applyBorder="0">
      <alignment horizontal="center" vertical="center" wrapText="1"/>
    </xf>
    <xf numFmtId="4" fontId="9" fillId="2" borderId="0" applyFont="0" applyBorder="0">
      <alignment horizontal="right"/>
    </xf>
    <xf numFmtId="4" fontId="9" fillId="3" borderId="19" applyBorder="0">
      <alignment horizontal="right"/>
    </xf>
    <xf numFmtId="0" fontId="11" fillId="0" borderId="0"/>
    <xf numFmtId="165" fontId="12" fillId="0" borderId="0">
      <alignment vertical="top"/>
    </xf>
    <xf numFmtId="165" fontId="13" fillId="0" borderId="0">
      <alignment vertical="top"/>
    </xf>
    <xf numFmtId="166" fontId="13" fillId="4" borderId="0">
      <alignment vertical="top"/>
    </xf>
    <xf numFmtId="165" fontId="13" fillId="2" borderId="0">
      <alignment vertical="top"/>
    </xf>
    <xf numFmtId="167" fontId="12" fillId="0" borderId="0">
      <alignment vertical="top"/>
    </xf>
    <xf numFmtId="167" fontId="12" fillId="0" borderId="0">
      <alignment vertical="top"/>
    </xf>
    <xf numFmtId="0" fontId="14" fillId="0" borderId="0"/>
    <xf numFmtId="0" fontId="11" fillId="0" borderId="0"/>
    <xf numFmtId="167" fontId="12" fillId="0" borderId="0">
      <alignment vertical="top"/>
    </xf>
    <xf numFmtId="0" fontId="11" fillId="0" borderId="0"/>
    <xf numFmtId="0" fontId="11" fillId="0" borderId="0"/>
    <xf numFmtId="0" fontId="14" fillId="0" borderId="0"/>
    <xf numFmtId="167" fontId="12" fillId="0" borderId="0">
      <alignment vertical="top"/>
    </xf>
    <xf numFmtId="0" fontId="14" fillId="0" borderId="0"/>
    <xf numFmtId="0" fontId="14" fillId="0" borderId="0"/>
    <xf numFmtId="0" fontId="14" fillId="0" borderId="0"/>
    <xf numFmtId="167" fontId="12" fillId="0" borderId="0">
      <alignment vertical="top"/>
    </xf>
    <xf numFmtId="167" fontId="12" fillId="0" borderId="0">
      <alignment vertical="top"/>
    </xf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44" fontId="15" fillId="0" borderId="0">
      <protection locked="0"/>
    </xf>
    <xf numFmtId="44" fontId="15" fillId="0" borderId="0">
      <protection locked="0"/>
    </xf>
    <xf numFmtId="44" fontId="15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5" fillId="0" borderId="22">
      <protection locked="0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8" fontId="20" fillId="0" borderId="23">
      <protection locked="0"/>
    </xf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168" fontId="23" fillId="19" borderId="23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1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0" fontId="22" fillId="0" borderId="0" applyFont="0" applyFill="0" applyBorder="0" applyAlignment="0" applyProtection="0"/>
    <xf numFmtId="14" fontId="26" fillId="0" borderId="0">
      <alignment vertical="top"/>
    </xf>
    <xf numFmtId="167" fontId="27" fillId="0" borderId="0">
      <alignment vertical="top"/>
    </xf>
    <xf numFmtId="176" fontId="28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>
      <alignment vertical="top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3" fillId="0" borderId="0">
      <alignment vertical="top"/>
    </xf>
    <xf numFmtId="0" fontId="10" fillId="0" borderId="0" applyNumberFormat="0" applyFill="0" applyBorder="0" applyAlignment="0" applyProtection="0">
      <alignment vertical="top"/>
      <protection locked="0"/>
    </xf>
    <xf numFmtId="168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167" fontId="13" fillId="0" borderId="0">
      <alignment vertical="top"/>
    </xf>
    <xf numFmtId="167" fontId="13" fillId="4" borderId="0">
      <alignment vertical="top"/>
    </xf>
    <xf numFmtId="177" fontId="13" fillId="2" borderId="0">
      <alignment vertical="top"/>
    </xf>
    <xf numFmtId="0" fontId="36" fillId="0" borderId="0" applyNumberFormat="0" applyFill="0" applyBorder="0" applyAlignment="0" applyProtection="0"/>
    <xf numFmtId="0" fontId="37" fillId="0" borderId="0"/>
    <xf numFmtId="0" fontId="25" fillId="0" borderId="0" applyFill="0" applyBorder="0" applyProtection="0">
      <alignment vertic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0" fontId="38" fillId="0" borderId="0" applyNumberFormat="0">
      <alignment horizontal="left"/>
    </xf>
    <xf numFmtId="4" fontId="39" fillId="3" borderId="24" applyNumberFormat="0" applyProtection="0">
      <alignment vertical="center"/>
    </xf>
    <xf numFmtId="4" fontId="40" fillId="3" borderId="24" applyNumberFormat="0" applyProtection="0">
      <alignment vertical="center"/>
    </xf>
    <xf numFmtId="4" fontId="39" fillId="3" borderId="24" applyNumberFormat="0" applyProtection="0">
      <alignment horizontal="left" vertical="center" indent="1"/>
    </xf>
    <xf numFmtId="4" fontId="39" fillId="3" borderId="24" applyNumberFormat="0" applyProtection="0">
      <alignment horizontal="left" vertical="center" indent="1"/>
    </xf>
    <xf numFmtId="0" fontId="21" fillId="20" borderId="24" applyNumberFormat="0" applyProtection="0">
      <alignment horizontal="left" vertical="center" indent="1"/>
    </xf>
    <xf numFmtId="4" fontId="39" fillId="21" borderId="24" applyNumberFormat="0" applyProtection="0">
      <alignment horizontal="right" vertical="center"/>
    </xf>
    <xf numFmtId="4" fontId="39" fillId="22" borderId="24" applyNumberFormat="0" applyProtection="0">
      <alignment horizontal="right" vertical="center"/>
    </xf>
    <xf numFmtId="4" fontId="39" fillId="23" borderId="24" applyNumberFormat="0" applyProtection="0">
      <alignment horizontal="right" vertical="center"/>
    </xf>
    <xf numFmtId="4" fontId="39" fillId="24" borderId="24" applyNumberFormat="0" applyProtection="0">
      <alignment horizontal="right" vertical="center"/>
    </xf>
    <xf numFmtId="4" fontId="39" fillId="25" borderId="24" applyNumberFormat="0" applyProtection="0">
      <alignment horizontal="right" vertical="center"/>
    </xf>
    <xf numFmtId="4" fontId="39" fillId="26" borderId="24" applyNumberFormat="0" applyProtection="0">
      <alignment horizontal="right" vertical="center"/>
    </xf>
    <xf numFmtId="4" fontId="39" fillId="27" borderId="24" applyNumberFormat="0" applyProtection="0">
      <alignment horizontal="right" vertical="center"/>
    </xf>
    <xf numFmtId="4" fontId="39" fillId="28" borderId="24" applyNumberFormat="0" applyProtection="0">
      <alignment horizontal="right" vertical="center"/>
    </xf>
    <xf numFmtId="4" fontId="39" fillId="29" borderId="24" applyNumberFormat="0" applyProtection="0">
      <alignment horizontal="right" vertical="center"/>
    </xf>
    <xf numFmtId="4" fontId="41" fillId="30" borderId="24" applyNumberFormat="0" applyProtection="0">
      <alignment horizontal="left" vertical="center" indent="1"/>
    </xf>
    <xf numFmtId="4" fontId="39" fillId="31" borderId="25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0" fontId="21" fillId="20" borderId="24" applyNumberFormat="0" applyProtection="0">
      <alignment horizontal="left" vertical="center" indent="1"/>
    </xf>
    <xf numFmtId="4" fontId="43" fillId="31" borderId="24" applyNumberFormat="0" applyProtection="0">
      <alignment horizontal="left" vertical="center" indent="1"/>
    </xf>
    <xf numFmtId="4" fontId="43" fillId="33" borderId="24" applyNumberFormat="0" applyProtection="0">
      <alignment horizontal="left" vertical="center" indent="1"/>
    </xf>
    <xf numFmtId="0" fontId="21" fillId="33" borderId="24" applyNumberFormat="0" applyProtection="0">
      <alignment horizontal="left" vertical="center" indent="1"/>
    </xf>
    <xf numFmtId="0" fontId="21" fillId="33" borderId="24" applyNumberFormat="0" applyProtection="0">
      <alignment horizontal="left" vertical="center" indent="1"/>
    </xf>
    <xf numFmtId="0" fontId="21" fillId="34" borderId="24" applyNumberFormat="0" applyProtection="0">
      <alignment horizontal="left" vertical="center" indent="1"/>
    </xf>
    <xf numFmtId="0" fontId="21" fillId="34" borderId="24" applyNumberFormat="0" applyProtection="0">
      <alignment horizontal="left" vertical="center" indent="1"/>
    </xf>
    <xf numFmtId="0" fontId="21" fillId="4" borderId="24" applyNumberFormat="0" applyProtection="0">
      <alignment horizontal="left" vertical="center" indent="1"/>
    </xf>
    <xf numFmtId="0" fontId="21" fillId="4" borderId="24" applyNumberFormat="0" applyProtection="0">
      <alignment horizontal="left" vertical="center" indent="1"/>
    </xf>
    <xf numFmtId="0" fontId="21" fillId="20" borderId="24" applyNumberFormat="0" applyProtection="0">
      <alignment horizontal="left" vertical="center" indent="1"/>
    </xf>
    <xf numFmtId="0" fontId="21" fillId="20" borderId="24" applyNumberFormat="0" applyProtection="0">
      <alignment horizontal="left" vertical="center" indent="1"/>
    </xf>
    <xf numFmtId="0" fontId="2" fillId="0" borderId="0"/>
    <xf numFmtId="4" fontId="39" fillId="35" borderId="24" applyNumberFormat="0" applyProtection="0">
      <alignment vertical="center"/>
    </xf>
    <xf numFmtId="4" fontId="40" fillId="35" borderId="24" applyNumberFormat="0" applyProtection="0">
      <alignment vertical="center"/>
    </xf>
    <xf numFmtId="4" fontId="39" fillId="35" borderId="24" applyNumberFormat="0" applyProtection="0">
      <alignment horizontal="left" vertical="center" indent="1"/>
    </xf>
    <xf numFmtId="4" fontId="39" fillId="35" borderId="24" applyNumberFormat="0" applyProtection="0">
      <alignment horizontal="left" vertical="center" indent="1"/>
    </xf>
    <xf numFmtId="4" fontId="39" fillId="31" borderId="24" applyNumberFormat="0" applyProtection="0">
      <alignment horizontal="right" vertical="center"/>
    </xf>
    <xf numFmtId="4" fontId="40" fillId="31" borderId="24" applyNumberFormat="0" applyProtection="0">
      <alignment horizontal="right" vertical="center"/>
    </xf>
    <xf numFmtId="0" fontId="21" fillId="20" borderId="24" applyNumberFormat="0" applyProtection="0">
      <alignment horizontal="left" vertical="center" indent="1"/>
    </xf>
    <xf numFmtId="0" fontId="21" fillId="20" borderId="24" applyNumberFormat="0" applyProtection="0">
      <alignment horizontal="left" vertical="center" indent="1"/>
    </xf>
    <xf numFmtId="0" fontId="44" fillId="0" borderId="0"/>
    <xf numFmtId="4" fontId="45" fillId="31" borderId="24" applyNumberFormat="0" applyProtection="0">
      <alignment horizontal="right" vertical="center"/>
    </xf>
    <xf numFmtId="167" fontId="46" fillId="36" borderId="0">
      <alignment horizontal="right" vertical="top"/>
    </xf>
    <xf numFmtId="0" fontId="22" fillId="0" borderId="26" applyNumberFormat="0" applyFont="0" applyFill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40" borderId="0" applyNumberFormat="0" applyBorder="0" applyAlignment="0" applyProtection="0"/>
    <xf numFmtId="168" fontId="20" fillId="0" borderId="23">
      <protection locked="0"/>
    </xf>
    <xf numFmtId="0" fontId="47" fillId="10" borderId="27" applyNumberFormat="0" applyAlignment="0" applyProtection="0"/>
    <xf numFmtId="0" fontId="48" fillId="41" borderId="24" applyNumberFormat="0" applyAlignment="0" applyProtection="0"/>
    <xf numFmtId="0" fontId="49" fillId="41" borderId="27" applyNumberFormat="0" applyAlignment="0" applyProtection="0"/>
    <xf numFmtId="44" fontId="2" fillId="0" borderId="0" applyFont="0" applyFill="0" applyBorder="0" applyAlignment="0" applyProtection="0"/>
    <xf numFmtId="0" fontId="50" fillId="0" borderId="28" applyNumberFormat="0" applyFill="0" applyAlignment="0" applyProtection="0"/>
    <xf numFmtId="0" fontId="51" fillId="0" borderId="29" applyNumberFormat="0" applyFill="0" applyAlignment="0" applyProtection="0"/>
    <xf numFmtId="0" fontId="52" fillId="0" borderId="30" applyNumberFormat="0" applyFill="0" applyAlignment="0" applyProtection="0"/>
    <xf numFmtId="0" fontId="52" fillId="0" borderId="0" applyNumberFormat="0" applyFill="0" applyBorder="0" applyAlignment="0" applyProtection="0"/>
    <xf numFmtId="168" fontId="23" fillId="19" borderId="23"/>
    <xf numFmtId="49" fontId="53" fillId="0" borderId="0" applyBorder="0">
      <alignment vertical="center"/>
    </xf>
    <xf numFmtId="0" fontId="54" fillId="0" borderId="31" applyNumberFormat="0" applyFill="0" applyAlignment="0" applyProtection="0"/>
    <xf numFmtId="3" fontId="23" fillId="0" borderId="19" applyBorder="0">
      <alignment vertical="center"/>
    </xf>
    <xf numFmtId="0" fontId="55" fillId="42" borderId="32" applyNumberFormat="0" applyAlignment="0" applyProtection="0"/>
    <xf numFmtId="180" fontId="56" fillId="0" borderId="19">
      <alignment horizontal="center" vertical="center" wrapText="1"/>
    </xf>
    <xf numFmtId="0" fontId="57" fillId="0" borderId="0">
      <alignment horizontal="center" vertical="top" wrapText="1"/>
    </xf>
    <xf numFmtId="0" fontId="58" fillId="0" borderId="0">
      <alignment horizontal="center" vertical="center" wrapText="1"/>
    </xf>
    <xf numFmtId="0" fontId="36" fillId="2" borderId="0" applyFill="0">
      <alignment wrapText="1"/>
    </xf>
    <xf numFmtId="0" fontId="59" fillId="0" borderId="0" applyNumberFormat="0" applyFill="0" applyBorder="0" applyAlignment="0" applyProtection="0"/>
    <xf numFmtId="0" fontId="60" fillId="4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0" borderId="0"/>
    <xf numFmtId="0" fontId="2" fillId="0" borderId="0"/>
    <xf numFmtId="0" fontId="62" fillId="6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80" fontId="63" fillId="3" borderId="33" applyNumberFormat="0" applyBorder="0" applyAlignment="0">
      <alignment vertical="center"/>
      <protection locked="0"/>
    </xf>
    <xf numFmtId="0" fontId="64" fillId="0" borderId="0" applyNumberFormat="0" applyFill="0" applyBorder="0" applyAlignment="0" applyProtection="0"/>
    <xf numFmtId="0" fontId="2" fillId="44" borderId="3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35" applyNumberFormat="0" applyFill="0" applyAlignment="0" applyProtection="0"/>
    <xf numFmtId="0" fontId="11" fillId="0" borderId="0"/>
    <xf numFmtId="172" fontId="12" fillId="0" borderId="0">
      <alignment vertical="top"/>
    </xf>
    <xf numFmtId="167" fontId="12" fillId="0" borderId="0">
      <alignment vertical="top"/>
    </xf>
    <xf numFmtId="3" fontId="66" fillId="0" borderId="0"/>
    <xf numFmtId="0" fontId="67" fillId="0" borderId="0" applyNumberFormat="0" applyFill="0" applyBorder="0" applyAlignment="0" applyProtection="0"/>
    <xf numFmtId="49" fontId="36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" fontId="9" fillId="2" borderId="0" applyBorder="0">
      <alignment horizontal="right"/>
    </xf>
    <xf numFmtId="4" fontId="9" fillId="2" borderId="0" applyFont="0" applyBorder="0">
      <alignment horizontal="right"/>
    </xf>
    <xf numFmtId="4" fontId="9" fillId="2" borderId="0" applyBorder="0">
      <alignment horizontal="right"/>
    </xf>
    <xf numFmtId="4" fontId="9" fillId="2" borderId="2" applyBorder="0">
      <alignment horizontal="right"/>
    </xf>
    <xf numFmtId="4" fontId="9" fillId="2" borderId="19" applyFont="0" applyBorder="0">
      <alignment horizontal="right"/>
    </xf>
    <xf numFmtId="0" fontId="68" fillId="7" borderId="0" applyNumberFormat="0" applyBorder="0" applyAlignment="0" applyProtection="0"/>
    <xf numFmtId="183" fontId="2" fillId="0" borderId="19" applyFont="0" applyFill="0" applyBorder="0" applyProtection="0">
      <alignment horizontal="center" vertical="center"/>
    </xf>
    <xf numFmtId="44" fontId="15" fillId="0" borderId="0">
      <protection locked="0"/>
    </xf>
    <xf numFmtId="0" fontId="20" fillId="0" borderId="19" applyBorder="0">
      <alignment horizontal="center" vertical="center" wrapText="1"/>
    </xf>
    <xf numFmtId="0" fontId="2" fillId="0" borderId="0"/>
    <xf numFmtId="0" fontId="69" fillId="0" borderId="0"/>
  </cellStyleXfs>
  <cellXfs count="84">
    <xf numFmtId="0" fontId="0" fillId="0" borderId="0" xfId="0"/>
    <xf numFmtId="0" fontId="3" fillId="0" borderId="0" xfId="0" applyFont="1" applyFill="1" applyProtection="1"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Protection="1">
      <protection locked="0"/>
    </xf>
    <xf numFmtId="0" fontId="8" fillId="0" borderId="9" xfId="3" applyFont="1" applyFill="1" applyBorder="1" applyProtection="1">
      <alignment horizontal="center" vertical="center" wrapText="1"/>
      <protection locked="0"/>
    </xf>
    <xf numFmtId="0" fontId="8" fillId="0" borderId="10" xfId="3" applyFont="1" applyFill="1" applyBorder="1" applyProtection="1">
      <alignment horizontal="center" vertical="center" wrapText="1"/>
      <protection locked="0"/>
    </xf>
    <xf numFmtId="0" fontId="3" fillId="0" borderId="11" xfId="3" applyFont="1" applyFill="1" applyBorder="1" applyProtection="1">
      <alignment horizontal="center" vertical="center" wrapText="1"/>
      <protection locked="0"/>
    </xf>
    <xf numFmtId="0" fontId="3" fillId="0" borderId="12" xfId="3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Protection="1">
      <protection locked="0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4" fillId="0" borderId="17" xfId="0" applyFont="1" applyFill="1" applyBorder="1" applyProtection="1">
      <protection locked="0"/>
    </xf>
    <xf numFmtId="0" fontId="4" fillId="0" borderId="18" xfId="0" applyFont="1" applyFill="1" applyBorder="1" applyAlignment="1" applyProtection="1">
      <alignment vertical="top" wrapText="1"/>
      <protection locked="0"/>
    </xf>
    <xf numFmtId="14" fontId="4" fillId="0" borderId="17" xfId="0" applyNumberFormat="1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21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164" fontId="4" fillId="0" borderId="11" xfId="4" applyNumberFormat="1" applyFont="1" applyFill="1" applyBorder="1" applyProtection="1">
      <alignment horizontal="right"/>
    </xf>
    <xf numFmtId="164" fontId="3" fillId="0" borderId="13" xfId="1" applyNumberFormat="1" applyFont="1" applyFill="1" applyBorder="1" applyAlignment="1" applyProtection="1">
      <alignment vertical="top"/>
    </xf>
    <xf numFmtId="164" fontId="3" fillId="0" borderId="14" xfId="1" applyNumberFormat="1" applyFont="1" applyFill="1" applyBorder="1" applyAlignment="1" applyProtection="1">
      <alignment vertical="top"/>
    </xf>
    <xf numFmtId="0" fontId="4" fillId="0" borderId="0" xfId="0" applyFont="1" applyFill="1" applyProtection="1">
      <protection locked="0"/>
    </xf>
    <xf numFmtId="0" fontId="70" fillId="0" borderId="19" xfId="219" applyFont="1" applyFill="1" applyBorder="1" applyAlignment="1" applyProtection="1">
      <alignment horizontal="center" vertical="center" wrapText="1"/>
    </xf>
    <xf numFmtId="0" fontId="70" fillId="0" borderId="19" xfId="219" applyFont="1" applyFill="1" applyBorder="1" applyAlignment="1" applyProtection="1">
      <alignment horizontal="center" vertical="center"/>
    </xf>
    <xf numFmtId="0" fontId="70" fillId="0" borderId="19" xfId="220" applyFont="1" applyFill="1" applyBorder="1" applyAlignment="1" applyProtection="1">
      <alignment horizontal="center" vertical="center" wrapText="1"/>
    </xf>
    <xf numFmtId="0" fontId="71" fillId="45" borderId="19" xfId="219" applyFont="1" applyFill="1" applyBorder="1" applyAlignment="1" applyProtection="1">
      <alignment horizontal="center" vertical="center" wrapText="1"/>
    </xf>
    <xf numFmtId="0" fontId="72" fillId="4" borderId="19" xfId="219" applyFont="1" applyFill="1" applyBorder="1" applyAlignment="1" applyProtection="1">
      <alignment horizontal="center" vertical="center" wrapText="1"/>
    </xf>
    <xf numFmtId="0" fontId="72" fillId="4" borderId="19" xfId="219" applyFont="1" applyFill="1" applyBorder="1" applyAlignment="1" applyProtection="1">
      <alignment horizontal="center"/>
    </xf>
    <xf numFmtId="0" fontId="72" fillId="4" borderId="19" xfId="220" applyFont="1" applyFill="1" applyBorder="1" applyAlignment="1" applyProtection="1">
      <alignment horizontal="center" vertical="center" wrapText="1"/>
    </xf>
    <xf numFmtId="0" fontId="70" fillId="0" borderId="19" xfId="219" applyFont="1" applyBorder="1" applyAlignment="1" applyProtection="1">
      <alignment horizontal="center" vertical="center" wrapText="1"/>
    </xf>
    <xf numFmtId="0" fontId="70" fillId="0" borderId="19" xfId="219" applyFont="1" applyFill="1" applyBorder="1" applyAlignment="1" applyProtection="1">
      <alignment vertical="center" wrapText="1"/>
    </xf>
    <xf numFmtId="164" fontId="70" fillId="3" borderId="19" xfId="219" applyNumberFormat="1" applyFont="1" applyFill="1" applyBorder="1" applyAlignment="1" applyProtection="1">
      <alignment horizontal="right" vertical="center" wrapText="1"/>
      <protection locked="0"/>
    </xf>
    <xf numFmtId="164" fontId="70" fillId="2" borderId="19" xfId="219" applyNumberFormat="1" applyFont="1" applyFill="1" applyBorder="1" applyAlignment="1" applyProtection="1">
      <alignment horizontal="right" vertical="center"/>
    </xf>
    <xf numFmtId="0" fontId="70" fillId="0" borderId="19" xfId="219" applyFont="1" applyFill="1" applyBorder="1" applyAlignment="1" applyProtection="1">
      <alignment horizontal="left" vertical="center" wrapText="1" indent="1"/>
    </xf>
    <xf numFmtId="164" fontId="70" fillId="3" borderId="19" xfId="219" applyNumberFormat="1" applyFont="1" applyFill="1" applyBorder="1" applyAlignment="1" applyProtection="1">
      <alignment horizontal="right" vertical="center"/>
      <protection locked="0"/>
    </xf>
    <xf numFmtId="0" fontId="70" fillId="0" borderId="19" xfId="219" applyFont="1" applyBorder="1" applyAlignment="1" applyProtection="1">
      <alignment vertical="center" wrapText="1"/>
    </xf>
    <xf numFmtId="0" fontId="70" fillId="0" borderId="19" xfId="219" applyFont="1" applyBorder="1" applyAlignment="1" applyProtection="1">
      <alignment horizontal="center" vertical="center"/>
    </xf>
    <xf numFmtId="0" fontId="70" fillId="0" borderId="19" xfId="219" applyFont="1" applyBorder="1" applyAlignment="1" applyProtection="1">
      <alignment horizontal="left" vertical="center" wrapText="1" indent="1"/>
    </xf>
    <xf numFmtId="164" fontId="3" fillId="0" borderId="0" xfId="0" applyNumberFormat="1" applyFont="1" applyProtection="1">
      <protection locked="0"/>
    </xf>
    <xf numFmtId="4" fontId="4" fillId="0" borderId="19" xfId="4" applyNumberFormat="1" applyFont="1" applyFill="1" applyBorder="1" applyAlignment="1" applyProtection="1">
      <alignment horizontal="center"/>
      <protection locked="0"/>
    </xf>
    <xf numFmtId="4" fontId="4" fillId="0" borderId="19" xfId="5" applyNumberFormat="1" applyFont="1" applyFill="1" applyBorder="1" applyAlignment="1" applyProtection="1">
      <alignment horizontal="center"/>
      <protection locked="0"/>
    </xf>
    <xf numFmtId="4" fontId="4" fillId="3" borderId="19" xfId="5" applyNumberFormat="1" applyFont="1" applyFill="1" applyBorder="1" applyProtection="1">
      <alignment horizontal="right"/>
      <protection locked="0"/>
    </xf>
    <xf numFmtId="4" fontId="4" fillId="2" borderId="19" xfId="5" applyNumberFormat="1" applyFont="1" applyFill="1" applyBorder="1" applyProtection="1">
      <alignment horizontal="right"/>
    </xf>
    <xf numFmtId="4" fontId="4" fillId="3" borderId="20" xfId="5" applyNumberFormat="1" applyFont="1" applyFill="1" applyBorder="1" applyProtection="1">
      <alignment horizontal="right"/>
      <protection locked="0"/>
    </xf>
    <xf numFmtId="4" fontId="4" fillId="2" borderId="20" xfId="5" applyNumberFormat="1" applyFont="1" applyFill="1" applyBorder="1" applyProtection="1">
      <alignment horizontal="right"/>
    </xf>
    <xf numFmtId="4" fontId="4" fillId="3" borderId="19" xfId="5" applyNumberFormat="1" applyFont="1" applyFill="1" applyBorder="1" applyAlignment="1" applyProtection="1">
      <alignment horizontal="center"/>
      <protection locked="0"/>
    </xf>
    <xf numFmtId="4" fontId="4" fillId="2" borderId="17" xfId="4" applyNumberFormat="1" applyFont="1" applyBorder="1" applyProtection="1">
      <alignment horizontal="right"/>
    </xf>
    <xf numFmtId="4" fontId="4" fillId="2" borderId="19" xfId="4" applyNumberFormat="1" applyFont="1" applyBorder="1" applyProtection="1">
      <alignment horizontal="right"/>
    </xf>
    <xf numFmtId="4" fontId="4" fillId="2" borderId="20" xfId="4" applyNumberFormat="1" applyFont="1" applyBorder="1" applyProtection="1">
      <alignment horizontal="right"/>
    </xf>
    <xf numFmtId="4" fontId="4" fillId="3" borderId="19" xfId="4" applyNumberFormat="1" applyFont="1" applyFill="1" applyBorder="1" applyProtection="1">
      <alignment horizontal="right"/>
      <protection locked="0"/>
    </xf>
    <xf numFmtId="4" fontId="4" fillId="3" borderId="20" xfId="4" applyNumberFormat="1" applyFont="1" applyFill="1" applyBorder="1" applyProtection="1">
      <alignment horizontal="right"/>
      <protection locked="0"/>
    </xf>
    <xf numFmtId="4" fontId="4" fillId="3" borderId="19" xfId="5" applyNumberFormat="1" applyFont="1" applyBorder="1" applyProtection="1">
      <alignment horizontal="right"/>
      <protection locked="0"/>
    </xf>
    <xf numFmtId="4" fontId="4" fillId="3" borderId="20" xfId="5" applyNumberFormat="1" applyFont="1" applyBorder="1" applyProtection="1">
      <alignment horizontal="right"/>
      <protection locked="0"/>
    </xf>
    <xf numFmtId="0" fontId="4" fillId="0" borderId="36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justify" vertical="center" wrapText="1"/>
    </xf>
    <xf numFmtId="0" fontId="4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4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6" xfId="3" applyFont="1" applyFill="1" applyBorder="1" applyAlignment="1" applyProtection="1">
      <alignment horizontal="center" vertical="center" wrapText="1"/>
      <protection locked="0"/>
    </xf>
    <xf numFmtId="0" fontId="8" fillId="0" borderId="2" xfId="3" applyFont="1" applyFill="1" applyBorder="1" applyProtection="1">
      <alignment horizontal="center" vertical="center" wrapText="1"/>
      <protection locked="0"/>
    </xf>
    <xf numFmtId="0" fontId="8" fillId="0" borderId="7" xfId="3" applyFont="1" applyFill="1" applyBorder="1" applyProtection="1">
      <alignment horizontal="center" vertical="center" wrapText="1"/>
      <protection locked="0"/>
    </xf>
    <xf numFmtId="0" fontId="8" fillId="0" borderId="3" xfId="3" applyFont="1" applyFill="1" applyBorder="1" applyAlignment="1" applyProtection="1">
      <alignment horizontal="center" vertical="center" wrapText="1"/>
      <protection locked="0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6" fillId="0" borderId="0" xfId="2" applyFont="1" applyFill="1" applyAlignment="1" applyProtection="1">
      <alignment horizontal="left" vertical="center" wrapText="1"/>
      <protection locked="0"/>
    </xf>
    <xf numFmtId="0" fontId="8" fillId="0" borderId="7" xfId="3" applyFont="1" applyBorder="1" applyProtection="1">
      <alignment horizontal="center" vertical="center" wrapText="1"/>
      <protection locked="0"/>
    </xf>
    <xf numFmtId="0" fontId="8" fillId="0" borderId="9" xfId="3" applyFont="1" applyBorder="1" applyProtection="1">
      <alignment horizontal="center" vertical="center" wrapText="1"/>
      <protection locked="0"/>
    </xf>
    <xf numFmtId="0" fontId="8" fillId="0" borderId="10" xfId="3" applyFont="1" applyBorder="1" applyProtection="1">
      <alignment horizontal="center" vertical="center" wrapText="1"/>
      <protection locked="0"/>
    </xf>
    <xf numFmtId="0" fontId="73" fillId="0" borderId="11" xfId="3" applyFont="1" applyBorder="1" applyProtection="1">
      <alignment horizontal="center" vertical="center" wrapText="1"/>
      <protection locked="0"/>
    </xf>
    <xf numFmtId="0" fontId="73" fillId="0" borderId="13" xfId="3" applyFont="1" applyBorder="1" applyProtection="1">
      <alignment horizontal="center" vertical="center" wrapText="1"/>
      <protection locked="0"/>
    </xf>
    <xf numFmtId="0" fontId="73" fillId="0" borderId="14" xfId="3" applyFont="1" applyBorder="1" applyProtection="1">
      <alignment horizontal="center" vertical="center" wrapText="1"/>
      <protection locked="0"/>
    </xf>
    <xf numFmtId="4" fontId="4" fillId="2" borderId="2" xfId="4" applyNumberFormat="1" applyFont="1" applyBorder="1" applyProtection="1">
      <alignment horizontal="right"/>
    </xf>
    <xf numFmtId="4" fontId="4" fillId="2" borderId="15" xfId="4" applyNumberFormat="1" applyFont="1" applyBorder="1" applyProtection="1">
      <alignment horizontal="right"/>
    </xf>
    <xf numFmtId="4" fontId="4" fillId="2" borderId="16" xfId="4" applyNumberFormat="1" applyFont="1" applyBorder="1" applyProtection="1">
      <alignment horizontal="right"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4" fillId="0" borderId="19" xfId="0" applyNumberFormat="1" applyFont="1" applyBorder="1" applyAlignment="1" applyProtection="1">
      <alignment horizontal="center"/>
      <protection locked="0"/>
    </xf>
    <xf numFmtId="4" fontId="4" fillId="0" borderId="20" xfId="0" applyNumberFormat="1" applyFont="1" applyBorder="1" applyAlignment="1" applyProtection="1">
      <alignment horizontal="center"/>
      <protection locked="0"/>
    </xf>
    <xf numFmtId="4" fontId="4" fillId="2" borderId="7" xfId="4" applyNumberFormat="1" applyFont="1" applyBorder="1" applyProtection="1">
      <alignment horizontal="right"/>
    </xf>
    <xf numFmtId="4" fontId="4" fillId="3" borderId="9" xfId="5" applyNumberFormat="1" applyFont="1" applyBorder="1" applyProtection="1">
      <alignment horizontal="right"/>
      <protection locked="0"/>
    </xf>
    <xf numFmtId="4" fontId="4" fillId="3" borderId="10" xfId="5" applyNumberFormat="1" applyFont="1" applyBorder="1" applyProtection="1">
      <alignment horizontal="right"/>
      <protection locked="0"/>
    </xf>
  </cellXfs>
  <cellStyles count="221">
    <cellStyle name=" 1" xfId="6"/>
    <cellStyle name="%" xfId="7"/>
    <cellStyle name="%_Inputs" xfId="8"/>
    <cellStyle name="%_Inputs (const)" xfId="9"/>
    <cellStyle name="%_Inputs Co" xfId="10"/>
    <cellStyle name="_Model_RAB Мой" xfId="11"/>
    <cellStyle name="_Model_RAB_MRSK_svod" xfId="12"/>
    <cellStyle name="_выручка по присоединениям2" xfId="13"/>
    <cellStyle name="_Исходные данные для модели" xfId="14"/>
    <cellStyle name="_МОДЕЛЬ_1 (2)" xfId="15"/>
    <cellStyle name="_НВВ 2009 постатейно свод по филиалам_09_02_09" xfId="16"/>
    <cellStyle name="_НВВ 2009 постатейно свод по филиалам_для Валентина" xfId="17"/>
    <cellStyle name="_Омск" xfId="18"/>
    <cellStyle name="_пр 5 тариф RAB" xfId="19"/>
    <cellStyle name="_Предожение _ДБП_2009 г ( согласованные БП)  (2)" xfId="20"/>
    <cellStyle name="_Приложение МТС-3-КС" xfId="21"/>
    <cellStyle name="_Приложение-МТС--2-1" xfId="22"/>
    <cellStyle name="_Расчет RAB_22072008" xfId="23"/>
    <cellStyle name="_Расчет RAB_Лен и МОЭСК_с 2010 года_14.04.2009_со сглаж_version 3.0_без ФСК" xfId="24"/>
    <cellStyle name="_Свод по ИПР (2)" xfId="25"/>
    <cellStyle name="_таблицы для расчетов28-04-08_2006-2009_прибыль корр_по ИА" xfId="26"/>
    <cellStyle name="_таблицы для расчетов28-04-08_2006-2009с ИА" xfId="27"/>
    <cellStyle name="_Форма 6  РТК.xls(отчет по Адр пр. ЛО)" xfId="28"/>
    <cellStyle name="_Формат разбивки по МРСК_РСК" xfId="29"/>
    <cellStyle name="_Формат_для Согласования" xfId="30"/>
    <cellStyle name="”ќђќ‘ћ‚›‰" xfId="31"/>
    <cellStyle name="”љ‘ђћ‚ђќќ›‰" xfId="32"/>
    <cellStyle name="„…ќ…†ќ›‰" xfId="33"/>
    <cellStyle name="‡ђѓћ‹ћ‚ћљ1" xfId="34"/>
    <cellStyle name="‡ђѓћ‹ћ‚ћљ2" xfId="35"/>
    <cellStyle name="’ћѓћ‚›‰" xfId="36"/>
    <cellStyle name="20% - Акцент1 2" xfId="37"/>
    <cellStyle name="20% - Акцент2 2" xfId="38"/>
    <cellStyle name="20% - Акцент3 2" xfId="39"/>
    <cellStyle name="20% - Акцент4 2" xfId="40"/>
    <cellStyle name="20% - Акцент5 2" xfId="41"/>
    <cellStyle name="20% - Акцент6 2" xfId="42"/>
    <cellStyle name="40% - Акцент1 2" xfId="43"/>
    <cellStyle name="40% - Акцент2 2" xfId="44"/>
    <cellStyle name="40% - Акцент3 2" xfId="45"/>
    <cellStyle name="40% - Акцент4 2" xfId="46"/>
    <cellStyle name="40% - Акцент5 2" xfId="47"/>
    <cellStyle name="40% - Акцент6 2" xfId="48"/>
    <cellStyle name="60% - Акцент1 2" xfId="49"/>
    <cellStyle name="60% - Акцент2 2" xfId="50"/>
    <cellStyle name="60% - Акцент3 2" xfId="51"/>
    <cellStyle name="60% - Акцент4 2" xfId="52"/>
    <cellStyle name="60% - Акцент5 2" xfId="53"/>
    <cellStyle name="60% - Акцент6 2" xfId="54"/>
    <cellStyle name="Ăčďĺđńńűëęŕ" xfId="55"/>
    <cellStyle name="Áĺççŕůčňíűé" xfId="56"/>
    <cellStyle name="Äĺíĺćíűé [0]_(ňŕá 3č)" xfId="57"/>
    <cellStyle name="Äĺíĺćíűé_(ňŕá 3č)" xfId="58"/>
    <cellStyle name="Comma [0]_laroux" xfId="59"/>
    <cellStyle name="Comma_laroux" xfId="60"/>
    <cellStyle name="Comma0" xfId="61"/>
    <cellStyle name="Çŕůčňíűé" xfId="62"/>
    <cellStyle name="Currency [0]" xfId="63"/>
    <cellStyle name="Currency [0] 2" xfId="64"/>
    <cellStyle name="Currency_laroux" xfId="65"/>
    <cellStyle name="Currency0" xfId="66"/>
    <cellStyle name="Currency2" xfId="67"/>
    <cellStyle name="Date" xfId="68"/>
    <cellStyle name="Dates" xfId="69"/>
    <cellStyle name="E-mail" xfId="70"/>
    <cellStyle name="Euro" xfId="71"/>
    <cellStyle name="Fixed" xfId="72"/>
    <cellStyle name="Followed Hyperlink" xfId="73"/>
    <cellStyle name="Heading" xfId="74"/>
    <cellStyle name="Heading 1" xfId="75"/>
    <cellStyle name="Heading 2" xfId="76"/>
    <cellStyle name="Heading2" xfId="77"/>
    <cellStyle name="Hyperlink" xfId="78"/>
    <cellStyle name="Îáű÷íűé__FES" xfId="79"/>
    <cellStyle name="Îňęđűâŕâřŕ˙ń˙ ăčďĺđńńűëęŕ" xfId="80"/>
    <cellStyle name="Inputs" xfId="81"/>
    <cellStyle name="Inputs (const)" xfId="82"/>
    <cellStyle name="Inputs Co" xfId="83"/>
    <cellStyle name="normal" xfId="84"/>
    <cellStyle name="Normal1" xfId="85"/>
    <cellStyle name="Normal2" xfId="86"/>
    <cellStyle name="Ôčíŕíńîâűé [0]_(ňŕá 3č)" xfId="87"/>
    <cellStyle name="Ôčíŕíńîâűé_(ňŕá 3č)" xfId="88"/>
    <cellStyle name="Percent1" xfId="89"/>
    <cellStyle name="Price_Body" xfId="90"/>
    <cellStyle name="SAPBEXaggData" xfId="91"/>
    <cellStyle name="SAPBEXaggDataEmph" xfId="92"/>
    <cellStyle name="SAPBEXaggItem" xfId="93"/>
    <cellStyle name="SAPBEXaggItemX" xfId="94"/>
    <cellStyle name="SAPBEXchaText" xfId="95"/>
    <cellStyle name="SAPBEXexcBad7" xfId="96"/>
    <cellStyle name="SAPBEXexcBad8" xfId="97"/>
    <cellStyle name="SAPBEXexcBad9" xfId="98"/>
    <cellStyle name="SAPBEXexcCritical4" xfId="99"/>
    <cellStyle name="SAPBEXexcCritical5" xfId="100"/>
    <cellStyle name="SAPBEXexcCritical6" xfId="101"/>
    <cellStyle name="SAPBEXexcGood1" xfId="102"/>
    <cellStyle name="SAPBEXexcGood2" xfId="103"/>
    <cellStyle name="SAPBEXexcGood3" xfId="104"/>
    <cellStyle name="SAPBEXfilterDrill" xfId="105"/>
    <cellStyle name="SAPBEXfilterItem" xfId="106"/>
    <cellStyle name="SAPBEXfilterText" xfId="107"/>
    <cellStyle name="SAPBEXformats" xfId="108"/>
    <cellStyle name="SAPBEXheaderItem" xfId="109"/>
    <cellStyle name="SAPBEXheaderText" xfId="110"/>
    <cellStyle name="SAPBEXHLevel0" xfId="111"/>
    <cellStyle name="SAPBEXHLevel0X" xfId="112"/>
    <cellStyle name="SAPBEXHLevel1" xfId="113"/>
    <cellStyle name="SAPBEXHLevel1X" xfId="114"/>
    <cellStyle name="SAPBEXHLevel2" xfId="115"/>
    <cellStyle name="SAPBEXHLevel2X" xfId="116"/>
    <cellStyle name="SAPBEXHLevel3" xfId="117"/>
    <cellStyle name="SAPBEXHLevel3X" xfId="118"/>
    <cellStyle name="SAPBEXinputData" xfId="119"/>
    <cellStyle name="SAPBEXresData" xfId="120"/>
    <cellStyle name="SAPBEXresDataEmph" xfId="121"/>
    <cellStyle name="SAPBEXresItem" xfId="122"/>
    <cellStyle name="SAPBEXresItemX" xfId="123"/>
    <cellStyle name="SAPBEXstdData" xfId="124"/>
    <cellStyle name="SAPBEXstdDataEmph" xfId="125"/>
    <cellStyle name="SAPBEXstdItem" xfId="126"/>
    <cellStyle name="SAPBEXstdItemX" xfId="127"/>
    <cellStyle name="SAPBEXtitle" xfId="128"/>
    <cellStyle name="SAPBEXundefined" xfId="129"/>
    <cellStyle name="Table Heading" xfId="130"/>
    <cellStyle name="Total" xfId="131"/>
    <cellStyle name="Акцент1 2" xfId="132"/>
    <cellStyle name="Акцент2 2" xfId="133"/>
    <cellStyle name="Акцент3 2" xfId="134"/>
    <cellStyle name="Акцент4 2" xfId="135"/>
    <cellStyle name="Акцент5 2" xfId="136"/>
    <cellStyle name="Акцент6 2" xfId="137"/>
    <cellStyle name="Беззащитный" xfId="138"/>
    <cellStyle name="Ввод  2" xfId="139"/>
    <cellStyle name="Вывод 2" xfId="140"/>
    <cellStyle name="Вычисление 2" xfId="141"/>
    <cellStyle name="Денежный 2" xfId="142"/>
    <cellStyle name="Заголовок" xfId="2"/>
    <cellStyle name="Заголовок 1 2" xfId="143"/>
    <cellStyle name="Заголовок 2 2" xfId="144"/>
    <cellStyle name="Заголовок 3 2" xfId="145"/>
    <cellStyle name="Заголовок 4 2" xfId="146"/>
    <cellStyle name="ЗаголовокСтолбца" xfId="3"/>
    <cellStyle name="Защитный" xfId="147"/>
    <cellStyle name="Значение" xfId="5"/>
    <cellStyle name="Зоголовок" xfId="148"/>
    <cellStyle name="Итог 2" xfId="149"/>
    <cellStyle name="Итого" xfId="150"/>
    <cellStyle name="Контрольная ячейка 2" xfId="151"/>
    <cellStyle name="ле обслуживание" xfId="152"/>
    <cellStyle name="Мой заголовок" xfId="153"/>
    <cellStyle name="Мой заголовок листа" xfId="154"/>
    <cellStyle name="Мои наименования показателей" xfId="155"/>
    <cellStyle name="Название 2" xfId="156"/>
    <cellStyle name="Нейтральный 2" xfId="157"/>
    <cellStyle name="Обычный" xfId="0" builtinId="0"/>
    <cellStyle name="Обычный 10" xfId="158"/>
    <cellStyle name="Обычный 11" xfId="159"/>
    <cellStyle name="Обычный 12" xfId="160"/>
    <cellStyle name="Обычный 12 2" xfId="161"/>
    <cellStyle name="Обычный 13" xfId="162"/>
    <cellStyle name="Обычный 14" xfId="163"/>
    <cellStyle name="Обычный 15" xfId="164"/>
    <cellStyle name="Обычный 16" xfId="165"/>
    <cellStyle name="Обычный 19" xfId="166"/>
    <cellStyle name="Обычный 2" xfId="167"/>
    <cellStyle name="Обычный 2 2" xfId="168"/>
    <cellStyle name="Обычный 2 3" xfId="169"/>
    <cellStyle name="Обычный 2 4" xfId="170"/>
    <cellStyle name="Обычный 2_Свод РТ, ИТК" xfId="171"/>
    <cellStyle name="Обычный 3" xfId="172"/>
    <cellStyle name="Обычный 4" xfId="173"/>
    <cellStyle name="Обычный 4 2" xfId="174"/>
    <cellStyle name="Обычный 4_Исходные данные для модели" xfId="175"/>
    <cellStyle name="Обычный 5" xfId="176"/>
    <cellStyle name="Обычный 6" xfId="177"/>
    <cellStyle name="Обычный 7" xfId="178"/>
    <cellStyle name="Обычный 7 2" xfId="179"/>
    <cellStyle name="Обычный 7 3" xfId="180"/>
    <cellStyle name="Обычный 7 4" xfId="181"/>
    <cellStyle name="Обычный 8" xfId="182"/>
    <cellStyle name="Обычный 9" xfId="183"/>
    <cellStyle name="Обычный_FORM3.1" xfId="219"/>
    <cellStyle name="Обычный_Форма 4 Станция" xfId="220"/>
    <cellStyle name="Плохой 2" xfId="184"/>
    <cellStyle name="По центру с переносом" xfId="185"/>
    <cellStyle name="По ширине с переносом" xfId="186"/>
    <cellStyle name="Поле ввода" xfId="187"/>
    <cellStyle name="Пояснение 2" xfId="188"/>
    <cellStyle name="Примечание 2" xfId="189"/>
    <cellStyle name="Процентный 2" xfId="190"/>
    <cellStyle name="Процентный 2 2" xfId="191"/>
    <cellStyle name="Процентный 2 3" xfId="192"/>
    <cellStyle name="Процентный 3" xfId="193"/>
    <cellStyle name="Процентный 4" xfId="194"/>
    <cellStyle name="Связанная ячейка 2" xfId="195"/>
    <cellStyle name="Стиль 1" xfId="196"/>
    <cellStyle name="Стиль 1 2" xfId="197"/>
    <cellStyle name="Стиль 1_Услуги банков" xfId="198"/>
    <cellStyle name="ТЕКСТ" xfId="199"/>
    <cellStyle name="Текст предупреждения 2" xfId="200"/>
    <cellStyle name="Текстовый" xfId="201"/>
    <cellStyle name="Тысячи [0]_22гк" xfId="202"/>
    <cellStyle name="Тысячи_22гк" xfId="203"/>
    <cellStyle name="Финансовый" xfId="1" builtinId="3"/>
    <cellStyle name="Финансовый 2" xfId="204"/>
    <cellStyle name="Финансовый 3" xfId="205"/>
    <cellStyle name="Финансовый 4" xfId="206"/>
    <cellStyle name="Финансовый 5" xfId="207"/>
    <cellStyle name="Финансовый 6" xfId="208"/>
    <cellStyle name="Финансовый 7" xfId="209"/>
    <cellStyle name="Формула" xfId="4"/>
    <cellStyle name="Формула 2" xfId="210"/>
    <cellStyle name="Формула 2 2" xfId="211"/>
    <cellStyle name="Формула_A РТ 2009 Рязаньэнерго" xfId="212"/>
    <cellStyle name="ФормулаВБ" xfId="213"/>
    <cellStyle name="ФормулаНаКонтроль" xfId="214"/>
    <cellStyle name="Хороший 2" xfId="215"/>
    <cellStyle name="Цифры по центру с десятыми" xfId="216"/>
    <cellStyle name="Џђћ–…ќ’ќ›‰" xfId="217"/>
    <cellStyle name="Шапка таблицы" xfId="2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54;&#1058;&#1051;&#1054;&#1042;&#1054;&#1049;%20&#1058;&#1040;&#1056;&#1048;&#1060;%202015\&#1087;&#1083;&#1072;&#1085;%20&#1085;&#1072;&#1076;&#1077;&#1078;&#1085;&#1086;&#1089;&#1090;&#1100;%20&#1080;%20&#1082;&#1072;&#1095;&#1077;&#1089;&#1090;&#1074;&#1086;%202015-2019\EE.CALC.QUALITY.2.5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&#1050;&#1054;&#1058;&#1051;&#1054;&#1042;&#1054;&#1049;%20&#1058;&#1040;&#1056;&#1048;&#1060;%202011\&#1055;&#1088;&#1077;&#1076;&#1074;&#1072;&#1088;&#1080;&#1090;&#1077;&#1083;&#1100;&#1085;&#1072;&#1103;%20&#1101;&#1082;&#1089;&#1087;&#1077;&#1088;&#1090;&#1080;&#1079;&#1072;\&#1056;&#1086;&#1084;&#1072;&#1085;&#1086;&#1074;\&#1043;&#1091;&#1089;&#1100;\4%20&#1069;&#1069;_&#1055;&#1088;&#1086;&#1095;&#1080;&#1077;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54;&#1058;&#1051;&#1054;&#1042;&#1054;&#1049;%20&#1058;&#1040;&#1056;&#1048;&#1060;%202014\&#1069;&#1082;&#1089;&#1087;&#1077;&#1088;&#1090;&#1080;&#1079;&#1072;%202014%20&#1075;&#1086;&#1076;\&#1060;&#1086;&#1088;&#1084;&#1072;&#1090;&#1099;%20&#1085;&#1072;%202014%20&#1075;&#1086;&#1076;\&#1069;&#1083;&#1077;&#1082;&#1090;&#1088;&#1086;&#1085;&#1085;&#1099;&#1081;%20&#1092;&#1086;&#1088;&#1084;&#1072;&#1090;%20&#1085;&#1072;%202014%20&#1075;&#1086;&#10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54;&#1058;&#1051;&#1054;&#1042;&#1054;&#1049;%20&#1058;&#1040;&#1056;&#1048;&#1060;%202015\&#1069;&#1083;&#1077;&#1082;&#1090;&#1088;&#1086;&#1085;&#1085;&#1099;&#1077;%20&#1092;&#1086;&#1088;&#1084;&#1072;&#1090;&#1099;\&#1096;&#1072;&#1073;&#1083;&#1086;&#1085;&#1099;%20&#1045;&#1048;&#1040;&#1057;\PREDEL.PEREDACHA.LIM2014(v1.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8;&#1051;&#1054;&#1042;&#1054;&#1049;%20&#1058;&#1040;&#1056;&#1048;&#1060;%202016/&#1069;&#1082;&#1089;&#1087;&#1077;&#1088;&#1090;&#1080;&#1079;&#1072;/&#1056;&#1086;&#1084;&#1072;&#1085;&#1086;&#1074;/&#1069;&#1083;&#1077;&#1082;&#1090;&#1088;&#1086;&#1089;&#1080;&#1089;&#1090;&#1077;&#1084;&#1099;/&#1069;&#1083;&#1077;&#1082;&#1090;&#1088;&#1086;&#1089;&#1080;&#1089;&#1090;&#1077;&#1084;&#1099;%202016%201_28.04.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pdTemplMain"/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1.1 ПоказНадежн (Пп)"/>
      <sheetName val="ф.1.3 Предлож_ТСО"/>
      <sheetName val="ф.2.1 ИндИнф (Ин)"/>
      <sheetName val="ф.2.2 ИндИспол (Ис)"/>
      <sheetName val="ф.2.3 ИндРезульт (Рс)"/>
      <sheetName val="ф.2.4 Предлож_ТСО"/>
      <sheetName val="ф.3 ПоказТехприсоед (Птпр)"/>
      <sheetName val="ПоказКачества (Птсо)"/>
      <sheetName val="ф.4.1 ОбобщПоказ"/>
      <sheetName val="ф.4.2 ОбобщПоказ (Коб)"/>
      <sheetName val="Комментарии"/>
      <sheetName val="Проверка"/>
      <sheetName val="TEHSHEET"/>
      <sheetName val="et_union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Info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F15" t="str">
            <v>Ордена "Знак Почета" ОАО "Сетка"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П2.1"/>
      <sheetName val="П2.2"/>
      <sheetName val="амортизация по уровням напряжен"/>
      <sheetName val="П.1.17"/>
      <sheetName val="П.1.16. оплата труда"/>
      <sheetName val="ЕСН"/>
      <sheetName val="материалы"/>
      <sheetName val="Ремонты 2010"/>
      <sheetName val="Сводная ремонт"/>
      <sheetName val="Проч.прямые"/>
      <sheetName val="Цеховые"/>
      <sheetName val="Общеэксплуатационные"/>
      <sheetName val="П.1.20. расшифровка КВЛ 2010"/>
      <sheetName val="КВЛ Сводная"/>
      <sheetName val="соц характер"/>
      <sheetName val="Н на Им"/>
      <sheetName val="П.1.18. Калькуляция"/>
      <sheetName val="П.1.21 Прибыль"/>
      <sheetName val="НВВ передача"/>
      <sheetName val="П.1.24"/>
      <sheetName val="П.1.25"/>
      <sheetName val="Сводная тарифа "/>
      <sheetName val="Сводная тарифа эксп"/>
      <sheetName val="Распределение НВВ"/>
      <sheetName val="Смета на подпись ДЦТ"/>
      <sheetName val="Смета для ФСТ"/>
      <sheetName val="Анализ 2008 года"/>
    </sheetNames>
    <sheetDataSet>
      <sheetData sheetId="0" refreshError="1"/>
      <sheetData sheetId="1">
        <row r="8">
          <cell r="B8" t="str">
            <v xml:space="preserve">Поступление эл.энергии в сеть , ВСЕГО </v>
          </cell>
          <cell r="D8">
            <v>25.588999999999999</v>
          </cell>
          <cell r="E8">
            <v>0</v>
          </cell>
          <cell r="F8">
            <v>25.588999999999999</v>
          </cell>
          <cell r="G8">
            <v>14.7571353</v>
          </cell>
        </row>
        <row r="9">
          <cell r="B9" t="str">
            <v>из смежной сети, всего</v>
          </cell>
          <cell r="D9" t="str">
            <v>х</v>
          </cell>
          <cell r="E9">
            <v>0</v>
          </cell>
          <cell r="F9">
            <v>25.588999999999999</v>
          </cell>
          <cell r="G9">
            <v>14.7571353</v>
          </cell>
        </row>
        <row r="14">
          <cell r="B14" t="str">
            <v>от электростанций</v>
          </cell>
        </row>
        <row r="15">
          <cell r="B15" t="str">
            <v>от ОАО "ФСК ЕЭС"</v>
          </cell>
        </row>
      </sheetData>
      <sheetData sheetId="2"/>
      <sheetData sheetId="3">
        <row r="38">
          <cell r="G38">
            <v>60.6</v>
          </cell>
        </row>
        <row r="43">
          <cell r="G43">
            <v>6</v>
          </cell>
        </row>
        <row r="44">
          <cell r="G44">
            <v>48</v>
          </cell>
        </row>
      </sheetData>
      <sheetData sheetId="4"/>
      <sheetData sheetId="5">
        <row r="13">
          <cell r="D13">
            <v>41.7</v>
          </cell>
          <cell r="I13">
            <v>0</v>
          </cell>
        </row>
        <row r="17">
          <cell r="D17">
            <v>1344.2</v>
          </cell>
          <cell r="I17">
            <v>0</v>
          </cell>
        </row>
        <row r="22">
          <cell r="D22">
            <v>2516.5</v>
          </cell>
          <cell r="I22">
            <v>8.8000000000000007</v>
          </cell>
        </row>
        <row r="23">
          <cell r="D23">
            <v>332.9</v>
          </cell>
          <cell r="I23">
            <v>4.0999999999999996</v>
          </cell>
        </row>
      </sheetData>
      <sheetData sheetId="6">
        <row r="8">
          <cell r="C8">
            <v>4235.3</v>
          </cell>
          <cell r="D8">
            <v>4235.3</v>
          </cell>
          <cell r="E8">
            <v>4235.3</v>
          </cell>
          <cell r="F8">
            <v>4235.3</v>
          </cell>
          <cell r="G8">
            <v>4235.3</v>
          </cell>
        </row>
        <row r="14">
          <cell r="C14">
            <v>72.900000000000006</v>
          </cell>
          <cell r="D14">
            <v>13.1</v>
          </cell>
          <cell r="E14">
            <v>72.900000000000006</v>
          </cell>
          <cell r="F14">
            <v>12.9</v>
          </cell>
          <cell r="G14">
            <v>12.9</v>
          </cell>
        </row>
      </sheetData>
      <sheetData sheetId="7">
        <row r="8">
          <cell r="C8">
            <v>12</v>
          </cell>
          <cell r="D8">
            <v>16</v>
          </cell>
          <cell r="E8">
            <v>12</v>
          </cell>
          <cell r="F8">
            <v>16</v>
          </cell>
          <cell r="G8">
            <v>16</v>
          </cell>
        </row>
        <row r="10">
          <cell r="D10">
            <v>2500</v>
          </cell>
          <cell r="F10">
            <v>4330</v>
          </cell>
          <cell r="G10">
            <v>4330</v>
          </cell>
        </row>
        <row r="15">
          <cell r="G15">
            <v>1.0349999999999999</v>
          </cell>
        </row>
        <row r="16">
          <cell r="D16">
            <v>750</v>
          </cell>
          <cell r="F16">
            <v>3689.2</v>
          </cell>
        </row>
        <row r="19">
          <cell r="D19">
            <v>2193.75</v>
          </cell>
        </row>
        <row r="29">
          <cell r="C29">
            <v>9842.2999999999993</v>
          </cell>
          <cell r="E29">
            <v>11141.4</v>
          </cell>
        </row>
        <row r="30">
          <cell r="C30">
            <v>1355.3</v>
          </cell>
          <cell r="E30">
            <v>1534.2</v>
          </cell>
        </row>
      </sheetData>
      <sheetData sheetId="8"/>
      <sheetData sheetId="9">
        <row r="10">
          <cell r="A10" t="str">
            <v>кабель</v>
          </cell>
          <cell r="C10">
            <v>70.400000000000006</v>
          </cell>
        </row>
        <row r="11">
          <cell r="A11" t="str">
            <v>провод</v>
          </cell>
          <cell r="C11">
            <v>26.1</v>
          </cell>
        </row>
        <row r="12">
          <cell r="A12" t="str">
            <v>муфты</v>
          </cell>
          <cell r="C12">
            <v>52.3</v>
          </cell>
        </row>
        <row r="13">
          <cell r="A13" t="str">
            <v>счетчики</v>
          </cell>
          <cell r="C13">
            <v>9.6999999999999993</v>
          </cell>
        </row>
        <row r="14">
          <cell r="A14" t="str">
            <v>пускатели магнитные</v>
          </cell>
          <cell r="C14">
            <v>14.6</v>
          </cell>
        </row>
        <row r="15">
          <cell r="A15" t="str">
            <v>автоматические выключатели</v>
          </cell>
          <cell r="C15">
            <v>8.9</v>
          </cell>
        </row>
        <row r="16">
          <cell r="A16" t="str">
            <v>вставки плавкие</v>
          </cell>
          <cell r="C16">
            <v>5.3</v>
          </cell>
        </row>
        <row r="17">
          <cell r="A17" t="str">
            <v>трансформаторы</v>
          </cell>
          <cell r="C17">
            <v>3.1</v>
          </cell>
        </row>
        <row r="19">
          <cell r="E19">
            <v>276.8</v>
          </cell>
          <cell r="F19">
            <v>276.8</v>
          </cell>
        </row>
        <row r="21">
          <cell r="B21">
            <v>255.6</v>
          </cell>
          <cell r="D21">
            <v>276.8</v>
          </cell>
        </row>
      </sheetData>
      <sheetData sheetId="10">
        <row r="3">
          <cell r="A3" t="str">
            <v>План ремонтных работ на 2010 год_________________________________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4">
          <cell r="A14" t="str">
            <v>введите название</v>
          </cell>
        </row>
        <row r="15">
          <cell r="A15" t="str">
            <v>введите название</v>
          </cell>
        </row>
      </sheetData>
      <sheetData sheetId="11"/>
      <sheetData sheetId="12">
        <row r="3">
          <cell r="A3" t="str">
            <v>Прочие прямые расходы, связанные с передачей электрической энергии _______________________  на 2010 г.</v>
          </cell>
        </row>
        <row r="11">
          <cell r="A11" t="str">
            <v>Аренда подстанции</v>
          </cell>
          <cell r="B11">
            <v>50.8</v>
          </cell>
          <cell r="C11">
            <v>50.8</v>
          </cell>
          <cell r="E11">
            <v>60</v>
          </cell>
          <cell r="F11">
            <v>60</v>
          </cell>
        </row>
        <row r="12">
          <cell r="A12" t="str">
            <v>Экспертиза тарифов</v>
          </cell>
          <cell r="B12">
            <v>45</v>
          </cell>
          <cell r="C12">
            <v>45</v>
          </cell>
          <cell r="E12">
            <v>54.1</v>
          </cell>
          <cell r="F12">
            <v>54.1</v>
          </cell>
        </row>
        <row r="13">
          <cell r="A13" t="str">
            <v>Расчет норм. технолог. потерь</v>
          </cell>
          <cell r="B13">
            <v>0</v>
          </cell>
          <cell r="C13">
            <v>43.3</v>
          </cell>
          <cell r="E13">
            <v>43.3</v>
          </cell>
          <cell r="F13">
            <v>43.3</v>
          </cell>
        </row>
        <row r="14">
          <cell r="A14" t="str">
            <v>Экспертиза норматив. технолог. потерь</v>
          </cell>
          <cell r="B14">
            <v>31.4</v>
          </cell>
          <cell r="C14">
            <v>49.6</v>
          </cell>
          <cell r="E14">
            <v>49.6</v>
          </cell>
          <cell r="F14">
            <v>49.6</v>
          </cell>
        </row>
        <row r="15">
          <cell r="A15" t="str">
            <v>Услуги сторонних организаций</v>
          </cell>
          <cell r="B15">
            <v>87.9</v>
          </cell>
          <cell r="C15">
            <v>26.2</v>
          </cell>
          <cell r="E15">
            <v>29.1</v>
          </cell>
          <cell r="F15">
            <v>32</v>
          </cell>
        </row>
        <row r="17">
          <cell r="D17">
            <v>180</v>
          </cell>
        </row>
      </sheetData>
      <sheetData sheetId="13">
        <row r="3">
          <cell r="A3" t="str">
            <v>Цеховые расходы _______________________________  на 2010 г.</v>
          </cell>
        </row>
        <row r="11">
          <cell r="A11" t="str">
            <v>введите название</v>
          </cell>
        </row>
        <row r="12">
          <cell r="A12" t="str">
            <v>Оплата труда ИТР, МОП</v>
          </cell>
          <cell r="C12">
            <v>250.8</v>
          </cell>
          <cell r="E12">
            <v>272.39999999999998</v>
          </cell>
          <cell r="F12">
            <v>344.4</v>
          </cell>
        </row>
        <row r="13">
          <cell r="A13" t="str">
            <v>Отчисления на социальные нужды</v>
          </cell>
          <cell r="C13">
            <v>68.5</v>
          </cell>
          <cell r="E13">
            <v>74.400000000000006</v>
          </cell>
          <cell r="F13">
            <v>94</v>
          </cell>
        </row>
        <row r="14">
          <cell r="A14" t="str">
            <v>Амортизация зданий, сооружений</v>
          </cell>
          <cell r="C14">
            <v>27.2</v>
          </cell>
          <cell r="E14">
            <v>27.2</v>
          </cell>
          <cell r="F14">
            <v>27.2</v>
          </cell>
        </row>
        <row r="15">
          <cell r="A15" t="str">
            <v>Отопление, вода, хоз. стоки</v>
          </cell>
          <cell r="C15">
            <v>81.900000000000006</v>
          </cell>
          <cell r="E15">
            <v>133.9</v>
          </cell>
          <cell r="F15">
            <v>160.1</v>
          </cell>
        </row>
        <row r="16">
          <cell r="A16" t="str">
            <v>Электроэнергия</v>
          </cell>
          <cell r="C16">
            <v>131.4</v>
          </cell>
          <cell r="E16">
            <v>229.5</v>
          </cell>
          <cell r="F16">
            <v>263.25</v>
          </cell>
        </row>
        <row r="17">
          <cell r="A17" t="str">
            <v>Спецодежда</v>
          </cell>
          <cell r="C17">
            <v>12.2</v>
          </cell>
          <cell r="E17">
            <v>13.4</v>
          </cell>
          <cell r="F17">
            <v>13.4</v>
          </cell>
        </row>
        <row r="18">
          <cell r="A18" t="str">
            <v>Услуги цехов завода</v>
          </cell>
          <cell r="C18">
            <v>291.89999999999998</v>
          </cell>
          <cell r="E18">
            <v>296.10000000000002</v>
          </cell>
          <cell r="F18">
            <v>296.10000000000002</v>
          </cell>
        </row>
        <row r="21">
          <cell r="A21" t="str">
            <v>введите название</v>
          </cell>
        </row>
        <row r="23">
          <cell r="B23">
            <v>1019.1</v>
          </cell>
          <cell r="D23">
            <v>1161.8</v>
          </cell>
        </row>
      </sheetData>
      <sheetData sheetId="14">
        <row r="3">
          <cell r="A3" t="str">
            <v>Общеэксплуатационные расходы _________________________  на 2010 г.</v>
          </cell>
        </row>
        <row r="11">
          <cell r="A11" t="str">
            <v>введите название</v>
          </cell>
        </row>
        <row r="12">
          <cell r="A12" t="str">
            <v>Общеэксплуатационные расходы</v>
          </cell>
          <cell r="C12">
            <v>495.8</v>
          </cell>
          <cell r="E12">
            <v>679.4</v>
          </cell>
          <cell r="F12">
            <v>679.4</v>
          </cell>
        </row>
        <row r="13">
          <cell r="A13" t="str">
            <v>введите название</v>
          </cell>
        </row>
        <row r="15">
          <cell r="B15">
            <v>627.29999999999995</v>
          </cell>
          <cell r="D15">
            <v>679.4</v>
          </cell>
        </row>
      </sheetData>
      <sheetData sheetId="15">
        <row r="4">
          <cell r="A4" t="str">
            <v>Расходы на капитальные вложения, относимые на услуги по передаче электрической энергии                 _____________  на 2010 г.</v>
          </cell>
        </row>
        <row r="12">
          <cell r="A12" t="str">
            <v>объект</v>
          </cell>
        </row>
        <row r="13">
          <cell r="A13" t="str">
            <v>объект</v>
          </cell>
        </row>
        <row r="16">
          <cell r="A16" t="str">
            <v>объект</v>
          </cell>
        </row>
        <row r="17">
          <cell r="A17" t="str">
            <v>объект</v>
          </cell>
        </row>
        <row r="20">
          <cell r="A20" t="str">
            <v>объект</v>
          </cell>
        </row>
        <row r="21">
          <cell r="A21" t="str">
            <v>объект</v>
          </cell>
        </row>
        <row r="24">
          <cell r="A24" t="str">
            <v>объект</v>
          </cell>
        </row>
        <row r="25">
          <cell r="A25" t="str">
            <v>объект</v>
          </cell>
        </row>
        <row r="28">
          <cell r="A28" t="str">
            <v>объект</v>
          </cell>
        </row>
        <row r="29">
          <cell r="A29" t="str">
            <v>объект</v>
          </cell>
        </row>
        <row r="32">
          <cell r="A32" t="str">
            <v>объект, га</v>
          </cell>
        </row>
        <row r="33">
          <cell r="A33" t="str">
            <v>объект</v>
          </cell>
        </row>
        <row r="36">
          <cell r="A36" t="str">
            <v>объект</v>
          </cell>
        </row>
        <row r="37">
          <cell r="A37" t="str">
            <v>объект</v>
          </cell>
        </row>
      </sheetData>
      <sheetData sheetId="16">
        <row r="3">
          <cell r="A3" t="str">
            <v>Расходы на капитальные вложения _____________  на 2010 г.</v>
          </cell>
        </row>
        <row r="8">
          <cell r="B8">
            <v>72.900000000000006</v>
          </cell>
          <cell r="C8">
            <v>13.1</v>
          </cell>
          <cell r="D8">
            <v>72.900000000000006</v>
          </cell>
          <cell r="E8">
            <v>12.9</v>
          </cell>
        </row>
        <row r="9">
          <cell r="B9">
            <v>72.900000000000006</v>
          </cell>
          <cell r="C9">
            <v>13.1</v>
          </cell>
          <cell r="D9">
            <v>72.900000000000006</v>
          </cell>
          <cell r="E9">
            <v>12.9</v>
          </cell>
        </row>
      </sheetData>
      <sheetData sheetId="17">
        <row r="3">
          <cell r="A3" t="str">
            <v>Расходы социального характера _____________  на 2010 г.</v>
          </cell>
        </row>
        <row r="10">
          <cell r="A10" t="str">
            <v>введите название</v>
          </cell>
        </row>
        <row r="11">
          <cell r="A11" t="str">
            <v>премия к 8 Марта</v>
          </cell>
          <cell r="C11">
            <v>3</v>
          </cell>
          <cell r="E11">
            <v>2</v>
          </cell>
          <cell r="F11">
            <v>3</v>
          </cell>
        </row>
        <row r="12">
          <cell r="A12" t="str">
            <v>премия к 23 февраля</v>
          </cell>
          <cell r="C12">
            <v>0</v>
          </cell>
          <cell r="E12">
            <v>0</v>
          </cell>
          <cell r="F12">
            <v>1.8</v>
          </cell>
        </row>
        <row r="13">
          <cell r="A13" t="str">
            <v>введите название</v>
          </cell>
        </row>
        <row r="16">
          <cell r="A16" t="str">
            <v>введите название</v>
          </cell>
        </row>
        <row r="17">
          <cell r="A17" t="str">
            <v>на лечение</v>
          </cell>
          <cell r="C17">
            <v>8.5</v>
          </cell>
          <cell r="E17">
            <v>15</v>
          </cell>
          <cell r="F17">
            <v>18</v>
          </cell>
        </row>
        <row r="18">
          <cell r="A18" t="str">
            <v>подарки детям к Новому году</v>
          </cell>
          <cell r="C18">
            <v>1.75</v>
          </cell>
          <cell r="E18">
            <v>2.1</v>
          </cell>
          <cell r="F18">
            <v>1.75</v>
          </cell>
        </row>
        <row r="19">
          <cell r="A19" t="str">
            <v>введите название</v>
          </cell>
        </row>
        <row r="21">
          <cell r="C21">
            <v>72</v>
          </cell>
          <cell r="E21">
            <v>96</v>
          </cell>
          <cell r="F21">
            <v>110.4</v>
          </cell>
        </row>
        <row r="23">
          <cell r="A23" t="str">
            <v>введите название</v>
          </cell>
        </row>
        <row r="24">
          <cell r="A24" t="str">
            <v>введите название</v>
          </cell>
        </row>
        <row r="26">
          <cell r="B26">
            <v>97.8</v>
          </cell>
          <cell r="D26">
            <v>105.9</v>
          </cell>
        </row>
      </sheetData>
      <sheetData sheetId="18">
        <row r="8">
          <cell r="C8">
            <v>1483.1</v>
          </cell>
          <cell r="E8">
            <v>1442.9</v>
          </cell>
          <cell r="F8">
            <v>1402.8</v>
          </cell>
        </row>
        <row r="9">
          <cell r="C9">
            <v>2.1999999999999999E-2</v>
          </cell>
          <cell r="E9">
            <v>2.1999999999999999E-2</v>
          </cell>
          <cell r="F9">
            <v>2.1999999999999999E-2</v>
          </cell>
        </row>
        <row r="10">
          <cell r="B10">
            <v>35.799999999999997</v>
          </cell>
          <cell r="D10">
            <v>35.799999999999997</v>
          </cell>
        </row>
        <row r="13">
          <cell r="F13">
            <v>1.18</v>
          </cell>
        </row>
        <row r="14">
          <cell r="F14">
            <v>0.46</v>
          </cell>
        </row>
        <row r="15">
          <cell r="F15">
            <v>29.22</v>
          </cell>
        </row>
      </sheetData>
      <sheetData sheetId="19">
        <row r="3">
          <cell r="A3" t="str">
            <v>Калькуляция себестоимости передачи электрической энергии _____</v>
          </cell>
        </row>
        <row r="15">
          <cell r="C15">
            <v>38.4</v>
          </cell>
          <cell r="D15">
            <v>8.8000000000000007</v>
          </cell>
          <cell r="E15">
            <v>38.4</v>
          </cell>
          <cell r="F15">
            <v>8.8000000000000007</v>
          </cell>
        </row>
        <row r="16">
          <cell r="C16">
            <v>7</v>
          </cell>
          <cell r="D16">
            <v>4.3</v>
          </cell>
          <cell r="E16">
            <v>7</v>
          </cell>
          <cell r="F16">
            <v>4.0999999999999996</v>
          </cell>
        </row>
        <row r="23">
          <cell r="C23">
            <v>-695.9</v>
          </cell>
        </row>
      </sheetData>
      <sheetData sheetId="20">
        <row r="3">
          <cell r="A3" t="str">
            <v>Расчет балансовой прибыли, принимаемой при установлении тарифа на передачу электрической энергии _______________________________________________</v>
          </cell>
        </row>
      </sheetData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Баланс энергии"/>
      <sheetName val="Баланс мощности"/>
      <sheetName val="УЕ ВЛЭП 2011-2014"/>
      <sheetName val="УЕ ТП 2011-2014"/>
      <sheetName val="Подконтрольные расходы"/>
      <sheetName val="Ввод выбытие ОС"/>
      <sheetName val="Расчет амортизации"/>
      <sheetName val="Амортизация по уровням напр-я"/>
      <sheetName val="Свод по амортизации"/>
      <sheetName val="Очисления на соц. нужды"/>
      <sheetName val="Сод.зданий и помещений"/>
      <sheetName val="Плата за землю"/>
      <sheetName val="Транспортный налог"/>
      <sheetName val="Налог на имущество"/>
      <sheetName val="Негативное воздействие на ОС"/>
      <sheetName val="Налог на прибыль"/>
      <sheetName val="Аренда имущества"/>
      <sheetName val="Услуги ФСК"/>
      <sheetName val="Прочие НР"/>
      <sheetName val=" КВЛ 2012-2014 "/>
      <sheetName val="Выпадающий доход"/>
      <sheetName val="Результаты деятельности орг-ии"/>
      <sheetName val="Корр. НР"/>
      <sheetName val="Корр. ПО"/>
      <sheetName val="Корр. ИП"/>
      <sheetName val="Корр. КНК"/>
      <sheetName val="НВВ на потери"/>
      <sheetName val="Долгосрочные параметры рег-я"/>
      <sheetName val="Смета общее НВВ"/>
      <sheetName val="TEHSHEET"/>
      <sheetName val="Лист1"/>
    </sheetNames>
    <sheetDataSet>
      <sheetData sheetId="0"/>
      <sheetData sheetId="1"/>
      <sheetData sheetId="2"/>
      <sheetData sheetId="3"/>
      <sheetData sheetId="4"/>
      <sheetData sheetId="5">
        <row r="12">
          <cell r="D12" t="str">
            <v>-</v>
          </cell>
        </row>
      </sheetData>
      <sheetData sheetId="6">
        <row r="19">
          <cell r="G19">
            <v>0</v>
          </cell>
        </row>
      </sheetData>
      <sheetData sheetId="7"/>
      <sheetData sheetId="8"/>
      <sheetData sheetId="9"/>
      <sheetData sheetId="10">
        <row r="13">
          <cell r="D13">
            <v>0</v>
          </cell>
        </row>
      </sheetData>
      <sheetData sheetId="11">
        <row r="7">
          <cell r="C7">
            <v>0</v>
          </cell>
        </row>
      </sheetData>
      <sheetData sheetId="12">
        <row r="7">
          <cell r="B7" t="str">
            <v>x</v>
          </cell>
          <cell r="D7" t="str">
            <v>x</v>
          </cell>
        </row>
        <row r="10">
          <cell r="A10" t="str">
            <v>договор № ___ от ____</v>
          </cell>
          <cell r="B10" t="str">
            <v>x</v>
          </cell>
          <cell r="D10" t="str">
            <v>x</v>
          </cell>
        </row>
        <row r="11">
          <cell r="A11" t="str">
            <v>договор № ___ от ____</v>
          </cell>
          <cell r="B11" t="str">
            <v>x</v>
          </cell>
          <cell r="D11" t="str">
            <v>x</v>
          </cell>
        </row>
        <row r="12">
          <cell r="A12" t="str">
            <v>договор № ___ от ____</v>
          </cell>
          <cell r="B12" t="str">
            <v>x</v>
          </cell>
          <cell r="D12" t="str">
            <v>x</v>
          </cell>
        </row>
        <row r="13">
          <cell r="A13" t="str">
            <v>договор № ___ от ____</v>
          </cell>
          <cell r="B13" t="str">
            <v>x</v>
          </cell>
          <cell r="D13" t="str">
            <v>x</v>
          </cell>
        </row>
      </sheetData>
      <sheetData sheetId="13">
        <row r="15">
          <cell r="A15" t="str">
            <v>Добавить</v>
          </cell>
        </row>
        <row r="16">
          <cell r="A16" t="str">
            <v>Всего транспортный налог:</v>
          </cell>
          <cell r="B16" t="str">
            <v>х</v>
          </cell>
          <cell r="C16" t="str">
            <v>х</v>
          </cell>
          <cell r="E16" t="str">
            <v>х</v>
          </cell>
        </row>
      </sheetData>
      <sheetData sheetId="14">
        <row r="12">
          <cell r="B12" t="str">
            <v>x</v>
          </cell>
          <cell r="D12" t="str">
            <v>x</v>
          </cell>
        </row>
        <row r="13">
          <cell r="B13" t="str">
            <v>x</v>
          </cell>
          <cell r="D13" t="str">
            <v>x</v>
          </cell>
        </row>
        <row r="14">
          <cell r="B14" t="str">
            <v>x</v>
          </cell>
          <cell r="D14" t="str">
            <v>x</v>
          </cell>
        </row>
        <row r="15">
          <cell r="B15" t="str">
            <v>x</v>
          </cell>
          <cell r="D15" t="str">
            <v>x</v>
          </cell>
        </row>
        <row r="16">
          <cell r="B16" t="str">
            <v>x</v>
          </cell>
          <cell r="C16">
            <v>0</v>
          </cell>
          <cell r="D16" t="str">
            <v>x</v>
          </cell>
          <cell r="E16">
            <v>0</v>
          </cell>
        </row>
      </sheetData>
      <sheetData sheetId="15">
        <row r="11">
          <cell r="C11">
            <v>0</v>
          </cell>
        </row>
      </sheetData>
      <sheetData sheetId="16"/>
      <sheetData sheetId="17">
        <row r="9">
          <cell r="A9" t="str">
            <v xml:space="preserve">договор  с _____ от_____№  __ </v>
          </cell>
          <cell r="B9" t="str">
            <v>x</v>
          </cell>
          <cell r="D9" t="str">
            <v>x</v>
          </cell>
        </row>
        <row r="10">
          <cell r="A10" t="str">
            <v xml:space="preserve">договор  с _____ от_____№  __ </v>
          </cell>
          <cell r="B10" t="str">
            <v>x</v>
          </cell>
          <cell r="D10" t="str">
            <v>x</v>
          </cell>
        </row>
        <row r="11">
          <cell r="A11" t="str">
            <v xml:space="preserve">договор  с _____ от_____№  __ </v>
          </cell>
          <cell r="B11" t="str">
            <v>x</v>
          </cell>
          <cell r="D11" t="str">
            <v>x</v>
          </cell>
        </row>
        <row r="12">
          <cell r="A12" t="str">
            <v xml:space="preserve">договор  с _____ от_____№  __ </v>
          </cell>
          <cell r="B12" t="str">
            <v>x</v>
          </cell>
          <cell r="D12" t="str">
            <v>x</v>
          </cell>
        </row>
        <row r="13">
          <cell r="A13" t="str">
            <v xml:space="preserve">договор  с _____ от_____№  __ </v>
          </cell>
          <cell r="B13" t="str">
            <v>x</v>
          </cell>
          <cell r="D13" t="str">
            <v>x</v>
          </cell>
        </row>
        <row r="23">
          <cell r="A23" t="str">
            <v xml:space="preserve">договор  с _____ от_____№  __ </v>
          </cell>
          <cell r="B23" t="str">
            <v>x</v>
          </cell>
          <cell r="D23" t="str">
            <v>x</v>
          </cell>
        </row>
        <row r="24">
          <cell r="A24" t="str">
            <v xml:space="preserve">договор  с _____ от_____№  __ </v>
          </cell>
          <cell r="B24" t="str">
            <v>x</v>
          </cell>
          <cell r="D24" t="str">
            <v>x</v>
          </cell>
        </row>
        <row r="25">
          <cell r="A25" t="str">
            <v xml:space="preserve">договор  с _____ от_____№  __ </v>
          </cell>
          <cell r="B25" t="str">
            <v>x</v>
          </cell>
          <cell r="D25" t="str">
            <v>x</v>
          </cell>
        </row>
        <row r="26">
          <cell r="A26" t="str">
            <v xml:space="preserve">договор  с _____ от_____№  __ </v>
          </cell>
          <cell r="B26" t="str">
            <v>x</v>
          </cell>
          <cell r="D26" t="str">
            <v>x</v>
          </cell>
        </row>
        <row r="27">
          <cell r="A27" t="str">
            <v xml:space="preserve">договор  с _____ от_____№  __ </v>
          </cell>
          <cell r="B27" t="str">
            <v>x</v>
          </cell>
          <cell r="D27" t="str">
            <v>x</v>
          </cell>
        </row>
        <row r="30">
          <cell r="A30" t="str">
            <v xml:space="preserve">объектов электросетевого хозяйства договор  с _____ от_____№  __ </v>
          </cell>
          <cell r="B30" t="str">
            <v>x</v>
          </cell>
          <cell r="D30" t="str">
            <v>x</v>
          </cell>
        </row>
        <row r="31">
          <cell r="A31" t="str">
            <v xml:space="preserve">иного имущества договор  с _____ от_____№  __ </v>
          </cell>
          <cell r="B31" t="str">
            <v>x</v>
          </cell>
          <cell r="D31" t="str">
            <v>x</v>
          </cell>
        </row>
        <row r="32">
          <cell r="A32" t="str">
            <v xml:space="preserve">договор  с _____ от_____№  __ </v>
          </cell>
          <cell r="B32" t="str">
            <v>x</v>
          </cell>
          <cell r="D32" t="str">
            <v>x</v>
          </cell>
        </row>
        <row r="33">
          <cell r="A33" t="str">
            <v xml:space="preserve">договор  с _____ от_____№  __ </v>
          </cell>
          <cell r="B33" t="str">
            <v>x</v>
          </cell>
          <cell r="D33" t="str">
            <v>x</v>
          </cell>
        </row>
      </sheetData>
      <sheetData sheetId="18">
        <row r="16">
          <cell r="C16">
            <v>0</v>
          </cell>
        </row>
      </sheetData>
      <sheetData sheetId="19">
        <row r="13">
          <cell r="C13">
            <v>0</v>
          </cell>
        </row>
      </sheetData>
      <sheetData sheetId="20">
        <row r="2">
          <cell r="A2" t="str">
            <v xml:space="preserve">                            Расходы на капитальные вложения на 2012 - 2014 годы</v>
          </cell>
        </row>
        <row r="8">
          <cell r="A8" t="str">
            <v>Введите название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5">
          <cell r="A15" t="str">
            <v>Введите название</v>
          </cell>
        </row>
        <row r="16">
          <cell r="A16" t="str">
            <v>Введите название</v>
          </cell>
        </row>
        <row r="17">
          <cell r="A17" t="str">
            <v>Введите название</v>
          </cell>
        </row>
        <row r="18">
          <cell r="A18" t="str">
            <v>Введите название</v>
          </cell>
        </row>
        <row r="19">
          <cell r="A19" t="str">
            <v>Введите название</v>
          </cell>
        </row>
        <row r="22">
          <cell r="A22" t="str">
            <v>Введите название</v>
          </cell>
        </row>
        <row r="23">
          <cell r="A23" t="str">
            <v>Введите название</v>
          </cell>
        </row>
        <row r="24">
          <cell r="A24" t="str">
            <v>Введите название</v>
          </cell>
        </row>
        <row r="25">
          <cell r="A25" t="str">
            <v>Введите название</v>
          </cell>
        </row>
        <row r="28">
          <cell r="A28" t="str">
            <v>Введите название</v>
          </cell>
        </row>
        <row r="29">
          <cell r="A29" t="str">
            <v>Введите название</v>
          </cell>
        </row>
        <row r="30">
          <cell r="A30" t="str">
            <v>Введите название</v>
          </cell>
        </row>
        <row r="31">
          <cell r="A31" t="str">
            <v>Введите название</v>
          </cell>
        </row>
        <row r="34">
          <cell r="A34" t="str">
            <v>Введите название</v>
          </cell>
        </row>
        <row r="35">
          <cell r="A35" t="str">
            <v>Введите название</v>
          </cell>
        </row>
        <row r="36">
          <cell r="A36" t="str">
            <v>Введите название</v>
          </cell>
        </row>
        <row r="37">
          <cell r="A37" t="str">
            <v>Введите название</v>
          </cell>
        </row>
        <row r="40">
          <cell r="A40" t="str">
            <v>Введите название</v>
          </cell>
        </row>
        <row r="41">
          <cell r="A41" t="str">
            <v>Введите название</v>
          </cell>
        </row>
        <row r="42">
          <cell r="A42" t="str">
            <v>Введите название</v>
          </cell>
        </row>
        <row r="43">
          <cell r="A43" t="str">
            <v>Введите название</v>
          </cell>
        </row>
        <row r="46">
          <cell r="A46" t="str">
            <v>Введите название</v>
          </cell>
        </row>
        <row r="47">
          <cell r="A47" t="str">
            <v>Введите название</v>
          </cell>
        </row>
        <row r="48">
          <cell r="A48" t="str">
            <v>Введите название</v>
          </cell>
        </row>
        <row r="49">
          <cell r="A49" t="str">
            <v>Введите название</v>
          </cell>
        </row>
      </sheetData>
      <sheetData sheetId="21">
        <row r="7">
          <cell r="A7" t="str">
            <v>Расходы, связанные с компенсацией выпадающих доходов по льготному технологическому присоединению, всего, в том числе:</v>
          </cell>
          <cell r="E7">
            <v>0</v>
          </cell>
        </row>
        <row r="8">
          <cell r="A8" t="str">
            <v xml:space="preserve">   выпадающие доходы сетевой организации от присоединения энергопринимающих устройств, максимальной мощностью, не превышающей 15 кВт включительно, исходя из стоимости мероприятий по технологическому присоединению в размере не более 550 рублей;</v>
          </cell>
        </row>
        <row r="9">
          <cell r="A9" t="str">
            <v xml:space="preserve">   выпадающие доходы сетевой организации от выплаты процентов по кредитным договорам, связанным с рассрочкой по оплате субъектами малого и среднего предпринимательства технологического присоединения энергопринимающих устройств максимальной мощностью свыше</v>
          </cell>
        </row>
      </sheetData>
      <sheetData sheetId="22"/>
      <sheetData sheetId="23"/>
      <sheetData sheetId="24"/>
      <sheetData sheetId="25"/>
      <sheetData sheetId="26"/>
      <sheetData sheetId="27">
        <row r="10">
          <cell r="J10">
            <v>0</v>
          </cell>
        </row>
      </sheetData>
      <sheetData sheetId="28">
        <row r="80">
          <cell r="D80">
            <v>0</v>
          </cell>
        </row>
      </sheetData>
      <sheetData sheetId="29"/>
      <sheetData sheetId="30">
        <row r="7">
          <cell r="E7" t="str">
            <v>Январь</v>
          </cell>
        </row>
        <row r="8">
          <cell r="E8" t="str">
            <v>Февраль</v>
          </cell>
        </row>
        <row r="9">
          <cell r="E9" t="str">
            <v>Март</v>
          </cell>
        </row>
        <row r="10">
          <cell r="E10" t="str">
            <v>Апрель</v>
          </cell>
        </row>
        <row r="11">
          <cell r="E11" t="str">
            <v>Май</v>
          </cell>
        </row>
        <row r="12">
          <cell r="E12" t="str">
            <v>Июнь</v>
          </cell>
        </row>
        <row r="13">
          <cell r="E13" t="str">
            <v>Июль</v>
          </cell>
        </row>
        <row r="14">
          <cell r="E14" t="str">
            <v>Август</v>
          </cell>
        </row>
        <row r="15">
          <cell r="E15" t="str">
            <v>Сентябрь</v>
          </cell>
        </row>
        <row r="16">
          <cell r="E16" t="str">
            <v>Октябрь</v>
          </cell>
        </row>
        <row r="17">
          <cell r="E17" t="str">
            <v>Ноябрь</v>
          </cell>
        </row>
        <row r="18">
          <cell r="E18" t="str">
            <v>Декабрь</v>
          </cell>
        </row>
      </sheetData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Prov"/>
      <sheetName val="Инструкция"/>
      <sheetName val="Обновление"/>
      <sheetName val="Лог обновления"/>
      <sheetName val="Титульный"/>
      <sheetName val="Справочники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4 (I пол) МИН"/>
      <sheetName val="НВВ РСК 2014 (II пол) МИН"/>
      <sheetName val="НВВ РСК 2014 МИН"/>
      <sheetName val="НВВ РСК 2014 (I пол) МАКС"/>
      <sheetName val="НВВ РСК 2014 (II пол) МАКС"/>
      <sheetName val="НВВ РСК 2014 МАКС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13-17)корр"/>
      <sheetName val="Расчет НВВ по RAB (13-17)корр"/>
      <sheetName val="Расчет расх. по RAB (13-17)согл"/>
      <sheetName val="Расчет НВВ по RAB (13-17)согл"/>
      <sheetName val="Расчет НВВ"/>
      <sheetName val="Расчет НВВ РСК - индексация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modUpdTemplMain"/>
      <sheetName val="REESTR_ORG"/>
      <sheetName val="modfrmReestr"/>
      <sheetName val="modReestr"/>
      <sheetName val="modList08"/>
      <sheetName val="modList00"/>
    </sheetNames>
    <sheetDataSet>
      <sheetData sheetId="0"/>
      <sheetData sheetId="1"/>
      <sheetData sheetId="2"/>
      <sheetData sheetId="3"/>
      <sheetData sheetId="4"/>
      <sheetData sheetId="5">
        <row r="7">
          <cell r="F7" t="str">
            <v>Владимирская область</v>
          </cell>
        </row>
      </sheetData>
      <sheetData sheetId="6">
        <row r="22">
          <cell r="I22" t="str">
            <v>ООО "Электросистемы"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Инф-я"/>
      <sheetName val="Баланс энергии"/>
      <sheetName val="Баланс мощности"/>
      <sheetName val="УЕ ВЛЭП 2013-2016"/>
      <sheetName val="УЕ ТП 2013-2016"/>
      <sheetName val="Расчет аморт. max срок "/>
      <sheetName val="Ввод выбытие ОС  "/>
      <sheetName val="Свод по амортизации"/>
      <sheetName val="Отчислен во внебюдж фонды"/>
      <sheetName val="Расходы рег. орг-ий"/>
      <sheetName val="Аренда имущества"/>
      <sheetName val="Плата за землю"/>
      <sheetName val="Транспортный налог"/>
      <sheetName val="Налог на имущество"/>
      <sheetName val="Налог прим при УСНО"/>
      <sheetName val="Негативное воздействие на ОС"/>
      <sheetName val="Услуги ФСК"/>
      <sheetName val="Прочие НР"/>
      <sheetName val=" КВЛ"/>
      <sheetName val="Выпадающий доход"/>
      <sheetName val="Возврат заемных средств"/>
      <sheetName val="Корр. ПО"/>
      <sheetName val="Корр. ПР"/>
      <sheetName val="Корр. НР"/>
      <sheetName val="Корр. ИП"/>
      <sheetName val="Корр. КНК"/>
      <sheetName val="Подконтрольные расходы"/>
      <sheetName val=" НВВ содержание"/>
      <sheetName val="НВВ по данным предпр."/>
      <sheetName val="НВВ по данным экспертов"/>
      <sheetName val="НВВ на потери"/>
      <sheetName val="НВВ для шаблона ЕИАС"/>
      <sheetName val="Таблица № 8.2. "/>
      <sheetName val="Тарифы"/>
      <sheetName val="Форма 1.1"/>
      <sheetName val="Форма 1.2"/>
      <sheetName val="Форма 2.1"/>
      <sheetName val="Форма 2.2"/>
      <sheetName val="форма 2.3"/>
      <sheetName val="форма 2.4"/>
      <sheetName val="Выбор оценочного балла"/>
      <sheetName val="Лист1"/>
    </sheetNames>
    <sheetDataSet>
      <sheetData sheetId="0"/>
      <sheetData sheetId="1">
        <row r="17">
          <cell r="C17" t="str">
            <v>Емельянов Анатолий Геннадьевич</v>
          </cell>
        </row>
      </sheetData>
      <sheetData sheetId="2">
        <row r="20">
          <cell r="U20">
            <v>5.0392000000000001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  <sheetName val=" НВВ передача"/>
      <sheetName val="Данные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>
        <row r="15">
          <cell r="C1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эл ст"/>
      <sheetName val="Заголовок"/>
      <sheetName val="6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ETС"/>
      <sheetName val="Исходные данные и тариф ЭЛЕКТР"/>
      <sheetName val="Детализация"/>
      <sheetName val="Справочник затрат_СБ"/>
      <sheetName val="Лизинг"/>
      <sheetName val="Классификатор1"/>
      <sheetName val="sapactivexlhiddensheet"/>
      <sheetName val="расшифровка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Номенклатура"/>
      <sheetName val="расчет тарифов"/>
      <sheetName val="свод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Z41"/>
  <sheetViews>
    <sheetView tabSelected="1" zoomScale="70" zoomScaleNormal="70" zoomScaleSheetLayoutView="70" zoomScalePageLayoutView="4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F13" sqref="F13"/>
    </sheetView>
  </sheetViews>
  <sheetFormatPr defaultColWidth="9" defaultRowHeight="12.75" outlineLevelCol="1"/>
  <cols>
    <col min="1" max="1" width="6.85546875" style="3" customWidth="1"/>
    <col min="2" max="2" width="30.42578125" style="3" customWidth="1"/>
    <col min="3" max="7" width="13.7109375" style="3" customWidth="1"/>
    <col min="8" max="22" width="10.28515625" style="3" customWidth="1"/>
    <col min="23" max="26" width="9" style="3" customWidth="1"/>
    <col min="27" max="27" width="10.42578125" style="3" customWidth="1"/>
    <col min="28" max="35" width="9" style="3" customWidth="1"/>
    <col min="36" max="36" width="9.28515625" style="3" customWidth="1"/>
    <col min="37" max="37" width="10.85546875" style="3" customWidth="1"/>
    <col min="38" max="38" width="10.5703125" style="3" customWidth="1" outlineLevel="1"/>
    <col min="39" max="41" width="9" style="3" customWidth="1" outlineLevel="1"/>
    <col min="42" max="42" width="9.5703125" style="3" customWidth="1" outlineLevel="1"/>
    <col min="43" max="44" width="9.85546875" style="3" customWidth="1" outlineLevel="1"/>
    <col min="45" max="45" width="9.5703125" style="3" customWidth="1" outlineLevel="1"/>
    <col min="46" max="46" width="9.42578125" style="3" customWidth="1" outlineLevel="1"/>
    <col min="47" max="47" width="10.28515625" style="3" customWidth="1" outlineLevel="1"/>
    <col min="48" max="48" width="10" style="3" customWidth="1" outlineLevel="1"/>
    <col min="49" max="49" width="10.28515625" style="3" customWidth="1" outlineLevel="1"/>
    <col min="50" max="50" width="10.5703125" style="3" customWidth="1" outlineLevel="1"/>
    <col min="51" max="51" width="9.5703125" style="3" customWidth="1" outlineLevel="1"/>
    <col min="52" max="52" width="10.28515625" style="3" customWidth="1" outlineLevel="1"/>
    <col min="53" max="16384" width="9" style="3"/>
  </cols>
  <sheetData>
    <row r="1" spans="1:52" ht="15.7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  <c r="X1" s="1"/>
      <c r="Y1" s="1"/>
      <c r="Z1" s="2"/>
      <c r="AA1" s="1"/>
      <c r="AB1" s="1"/>
      <c r="AC1" s="1"/>
      <c r="AD1" s="1"/>
      <c r="AE1" s="2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8" customHeight="1">
      <c r="A2" s="4"/>
      <c r="B2" s="5"/>
      <c r="C2" s="1"/>
      <c r="D2" s="1"/>
      <c r="E2" s="1"/>
      <c r="F2" s="67"/>
      <c r="G2" s="6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30.75" customHeight="1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</row>
    <row r="4" spans="1:52" ht="28.5" customHeight="1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</row>
    <row r="5" spans="1:52" s="7" customFormat="1" ht="31.15" customHeight="1">
      <c r="A5" s="63" t="s">
        <v>1</v>
      </c>
      <c r="B5" s="65" t="s">
        <v>2</v>
      </c>
      <c r="C5" s="60" t="s">
        <v>64</v>
      </c>
      <c r="D5" s="61"/>
      <c r="E5" s="61"/>
      <c r="F5" s="61"/>
      <c r="G5" s="62"/>
    </row>
    <row r="6" spans="1:52" s="7" customFormat="1" ht="24.2" customHeight="1" thickBot="1">
      <c r="A6" s="64"/>
      <c r="B6" s="66"/>
      <c r="C6" s="69" t="s">
        <v>3</v>
      </c>
      <c r="D6" s="70" t="s">
        <v>4</v>
      </c>
      <c r="E6" s="70" t="s">
        <v>5</v>
      </c>
      <c r="F6" s="70" t="s">
        <v>6</v>
      </c>
      <c r="G6" s="71" t="s">
        <v>7</v>
      </c>
    </row>
    <row r="7" spans="1:52" ht="13.5" thickBot="1">
      <c r="A7" s="10">
        <v>1</v>
      </c>
      <c r="B7" s="11">
        <v>2</v>
      </c>
      <c r="C7" s="72">
        <v>48</v>
      </c>
      <c r="D7" s="73">
        <v>49</v>
      </c>
      <c r="E7" s="73">
        <v>50</v>
      </c>
      <c r="F7" s="73">
        <v>51</v>
      </c>
      <c r="G7" s="74">
        <v>52</v>
      </c>
    </row>
    <row r="8" spans="1:52" s="7" customFormat="1" ht="31.5">
      <c r="A8" s="12" t="s">
        <v>8</v>
      </c>
      <c r="B8" s="13" t="s">
        <v>9</v>
      </c>
      <c r="C8" s="75">
        <f>C18+C20+C21</f>
        <v>20660.599999999999</v>
      </c>
      <c r="D8" s="76">
        <f>D14+D15+D16+D17</f>
        <v>20660.599999999999</v>
      </c>
      <c r="E8" s="76">
        <f>E9+E14+E15+E16+E17</f>
        <v>0</v>
      </c>
      <c r="F8" s="76">
        <f>F9+F14+F15+F16+F17</f>
        <v>20660.599999999999</v>
      </c>
      <c r="G8" s="77">
        <f>G9+G14+G15+G16+G17</f>
        <v>93.76313617609776</v>
      </c>
    </row>
    <row r="9" spans="1:52" s="7" customFormat="1" ht="15.75">
      <c r="A9" s="14" t="s">
        <v>10</v>
      </c>
      <c r="B9" s="15" t="s">
        <v>11</v>
      </c>
      <c r="C9" s="78" t="s">
        <v>12</v>
      </c>
      <c r="D9" s="42" t="s">
        <v>12</v>
      </c>
      <c r="E9" s="50">
        <f>E11</f>
        <v>0</v>
      </c>
      <c r="F9" s="50">
        <f>F11+F12</f>
        <v>20660.599999999999</v>
      </c>
      <c r="G9" s="51">
        <f>G11+G12+G13</f>
        <v>93.76313617609776</v>
      </c>
    </row>
    <row r="10" spans="1:52" s="7" customFormat="1" ht="15.75">
      <c r="A10" s="14"/>
      <c r="B10" s="15" t="s">
        <v>13</v>
      </c>
      <c r="C10" s="78" t="s">
        <v>12</v>
      </c>
      <c r="D10" s="79" t="s">
        <v>12</v>
      </c>
      <c r="E10" s="79" t="s">
        <v>12</v>
      </c>
      <c r="F10" s="79" t="s">
        <v>12</v>
      </c>
      <c r="G10" s="80" t="s">
        <v>12</v>
      </c>
    </row>
    <row r="11" spans="1:52" s="7" customFormat="1" ht="15.75">
      <c r="A11" s="14" t="s">
        <v>14</v>
      </c>
      <c r="B11" s="15" t="s">
        <v>4</v>
      </c>
      <c r="C11" s="78" t="s">
        <v>12</v>
      </c>
      <c r="D11" s="43" t="s">
        <v>12</v>
      </c>
      <c r="E11" s="54"/>
      <c r="F11" s="45">
        <f>D8-D18-D20-D21-E11-G11</f>
        <v>20660.599999999999</v>
      </c>
      <c r="G11" s="46"/>
    </row>
    <row r="12" spans="1:52" s="7" customFormat="1" ht="15.75">
      <c r="A12" s="14" t="s">
        <v>15</v>
      </c>
      <c r="B12" s="15" t="s">
        <v>5</v>
      </c>
      <c r="C12" s="78" t="s">
        <v>12</v>
      </c>
      <c r="D12" s="43" t="s">
        <v>12</v>
      </c>
      <c r="E12" s="43" t="s">
        <v>12</v>
      </c>
      <c r="F12" s="45">
        <f>E8-E18-E20-E21-G12</f>
        <v>0</v>
      </c>
      <c r="G12" s="46"/>
    </row>
    <row r="13" spans="1:52" s="7" customFormat="1" ht="15.75">
      <c r="A13" s="14" t="s">
        <v>16</v>
      </c>
      <c r="B13" s="15" t="s">
        <v>6</v>
      </c>
      <c r="C13" s="78" t="s">
        <v>12</v>
      </c>
      <c r="D13" s="43" t="s">
        <v>12</v>
      </c>
      <c r="E13" s="43" t="s">
        <v>12</v>
      </c>
      <c r="F13" s="43" t="s">
        <v>12</v>
      </c>
      <c r="G13" s="47">
        <f>F8-F18-F20-F21</f>
        <v>93.76313617609776</v>
      </c>
    </row>
    <row r="14" spans="1:52" s="7" customFormat="1" ht="15.75">
      <c r="A14" s="14" t="s">
        <v>17</v>
      </c>
      <c r="B14" s="15" t="s">
        <v>18</v>
      </c>
      <c r="C14" s="49">
        <f>SUM(D14:G14)</f>
        <v>0</v>
      </c>
      <c r="D14" s="48"/>
      <c r="E14" s="48"/>
      <c r="F14" s="48"/>
      <c r="G14" s="46"/>
    </row>
    <row r="15" spans="1:52" s="7" customFormat="1" ht="15.75">
      <c r="A15" s="14" t="s">
        <v>19</v>
      </c>
      <c r="B15" s="15" t="s">
        <v>20</v>
      </c>
      <c r="C15" s="49">
        <f>SUM(D15:G15)</f>
        <v>0</v>
      </c>
      <c r="D15" s="44"/>
      <c r="E15" s="44"/>
      <c r="F15" s="44"/>
      <c r="G15" s="46"/>
    </row>
    <row r="16" spans="1:52" s="7" customFormat="1" ht="52.5" customHeight="1">
      <c r="A16" s="14" t="s">
        <v>21</v>
      </c>
      <c r="B16" s="15" t="s">
        <v>22</v>
      </c>
      <c r="C16" s="49">
        <f>SUM(D16:G16)</f>
        <v>20660.599999999999</v>
      </c>
      <c r="D16" s="44">
        <v>20660.599999999999</v>
      </c>
      <c r="E16" s="44"/>
      <c r="F16" s="44"/>
      <c r="G16" s="46"/>
      <c r="J16" s="58" t="s">
        <v>63</v>
      </c>
      <c r="K16" s="58"/>
      <c r="L16" s="58"/>
      <c r="M16" s="58"/>
    </row>
    <row r="17" spans="1:18" s="7" customFormat="1" ht="32.25" thickBot="1">
      <c r="A17" s="14" t="s">
        <v>23</v>
      </c>
      <c r="B17" s="15" t="s">
        <v>24</v>
      </c>
      <c r="C17" s="49">
        <f>SUM(D17:G17)</f>
        <v>0</v>
      </c>
      <c r="D17" s="44"/>
      <c r="E17" s="44"/>
      <c r="F17" s="44"/>
      <c r="G17" s="46"/>
      <c r="J17" s="8" t="s">
        <v>4</v>
      </c>
      <c r="K17" s="8" t="s">
        <v>5</v>
      </c>
      <c r="L17" s="8" t="s">
        <v>6</v>
      </c>
      <c r="M17" s="9" t="s">
        <v>7</v>
      </c>
    </row>
    <row r="18" spans="1:18" s="7" customFormat="1" ht="32.25" thickBot="1">
      <c r="A18" s="14" t="s">
        <v>25</v>
      </c>
      <c r="B18" s="15" t="s">
        <v>26</v>
      </c>
      <c r="C18" s="49">
        <f>SUM(D18:G18)</f>
        <v>744.40000000000225</v>
      </c>
      <c r="D18" s="50">
        <f>D8*D19/100</f>
        <v>0</v>
      </c>
      <c r="E18" s="50">
        <f>E8*E19/100</f>
        <v>0</v>
      </c>
      <c r="F18" s="50">
        <f>F8*F19/100</f>
        <v>737.58341999999993</v>
      </c>
      <c r="G18" s="51">
        <f>G8*G19/100</f>
        <v>6.8165800000023067</v>
      </c>
      <c r="J18" s="56">
        <v>0</v>
      </c>
      <c r="K18" s="57">
        <v>0</v>
      </c>
      <c r="L18" s="57">
        <v>3.57</v>
      </c>
      <c r="M18" s="57">
        <v>7.27</v>
      </c>
    </row>
    <row r="19" spans="1:18" s="7" customFormat="1" ht="15.75">
      <c r="A19" s="14" t="s">
        <v>27</v>
      </c>
      <c r="B19" s="15" t="s">
        <v>28</v>
      </c>
      <c r="C19" s="49">
        <f>IF(C8=0,0,C18/C8*100)</f>
        <v>3.6029931366949763</v>
      </c>
      <c r="D19" s="52"/>
      <c r="E19" s="52"/>
      <c r="F19" s="52">
        <v>3.57</v>
      </c>
      <c r="G19" s="53">
        <v>7.27</v>
      </c>
    </row>
    <row r="20" spans="1:18" s="7" customFormat="1" ht="47.25">
      <c r="A20" s="14" t="s">
        <v>29</v>
      </c>
      <c r="B20" s="15" t="s">
        <v>30</v>
      </c>
      <c r="C20" s="49">
        <f>SUM(D20:G20)</f>
        <v>0</v>
      </c>
      <c r="D20" s="52"/>
      <c r="E20" s="52"/>
      <c r="F20" s="52"/>
      <c r="G20" s="53"/>
    </row>
    <row r="21" spans="1:18" s="7" customFormat="1" ht="15.75">
      <c r="A21" s="14" t="s">
        <v>31</v>
      </c>
      <c r="B21" s="15" t="s">
        <v>32</v>
      </c>
      <c r="C21" s="49">
        <f>SUM(D21:G21)</f>
        <v>19916.199999999997</v>
      </c>
      <c r="D21" s="50">
        <f>D22+D23+D24</f>
        <v>0</v>
      </c>
      <c r="E21" s="50">
        <f>E22+E23+E24</f>
        <v>0</v>
      </c>
      <c r="F21" s="50">
        <f>F22+F23+F24</f>
        <v>19829.253443823902</v>
      </c>
      <c r="G21" s="51">
        <f>G8-G18-G20</f>
        <v>86.946556176095456</v>
      </c>
    </row>
    <row r="22" spans="1:18" s="7" customFormat="1" ht="36" customHeight="1">
      <c r="A22" s="14" t="s">
        <v>33</v>
      </c>
      <c r="B22" s="15" t="s">
        <v>34</v>
      </c>
      <c r="C22" s="49">
        <f>SUM(D22:G22)</f>
        <v>19916.199999999972</v>
      </c>
      <c r="D22" s="52"/>
      <c r="E22" s="52"/>
      <c r="F22" s="52">
        <f>19.8292534438239*1000</f>
        <v>19829.253443823902</v>
      </c>
      <c r="G22" s="53">
        <f>0.0869465561760685*1000</f>
        <v>86.946556176068498</v>
      </c>
    </row>
    <row r="23" spans="1:18" s="7" customFormat="1" ht="63">
      <c r="A23" s="16" t="s">
        <v>35</v>
      </c>
      <c r="B23" s="15" t="s">
        <v>36</v>
      </c>
      <c r="C23" s="49">
        <f>SUM(D23:G23)</f>
        <v>0</v>
      </c>
      <c r="D23" s="54"/>
      <c r="E23" s="54"/>
      <c r="F23" s="54"/>
      <c r="G23" s="55"/>
    </row>
    <row r="24" spans="1:18" s="7" customFormat="1" ht="32.25" thickBot="1">
      <c r="A24" s="17" t="s">
        <v>37</v>
      </c>
      <c r="B24" s="18" t="s">
        <v>38</v>
      </c>
      <c r="C24" s="81">
        <f>SUM(D24:G24)</f>
        <v>0</v>
      </c>
      <c r="D24" s="82"/>
      <c r="E24" s="82"/>
      <c r="F24" s="82"/>
      <c r="G24" s="83"/>
    </row>
    <row r="25" spans="1:18" s="24" customFormat="1" ht="16.5" thickBot="1">
      <c r="A25" s="19"/>
      <c r="B25" s="20" t="s">
        <v>39</v>
      </c>
      <c r="C25" s="21"/>
      <c r="D25" s="22">
        <f>D8-D18-D20-D22-D23-D24-E11-F11-G11</f>
        <v>0</v>
      </c>
      <c r="E25" s="22">
        <f>E8-E18-E20-E22-E23-E24-F12-G12</f>
        <v>0</v>
      </c>
      <c r="F25" s="22">
        <f>F8-F18-F20-F22-F23-F24-G13</f>
        <v>0</v>
      </c>
      <c r="G25" s="23">
        <f>G8-G18-G20-G22-G23-G24</f>
        <v>2.6957991394738201E-11</v>
      </c>
    </row>
    <row r="27" spans="1:18">
      <c r="R27" s="41"/>
    </row>
    <row r="28" spans="1:18" ht="15.75">
      <c r="A28" s="59" t="s">
        <v>40</v>
      </c>
      <c r="B28" s="59"/>
      <c r="C28" s="59"/>
      <c r="D28" s="59"/>
      <c r="E28" s="59"/>
      <c r="F28" s="59"/>
      <c r="G28" s="59"/>
    </row>
    <row r="31" spans="1:18" ht="30">
      <c r="A31" s="25" t="s">
        <v>41</v>
      </c>
      <c r="B31" s="25" t="s">
        <v>42</v>
      </c>
      <c r="C31" s="26" t="s">
        <v>43</v>
      </c>
      <c r="D31" s="27" t="s">
        <v>58</v>
      </c>
      <c r="E31" s="27" t="s">
        <v>59</v>
      </c>
      <c r="F31" s="27" t="s">
        <v>60</v>
      </c>
      <c r="G31" s="27" t="s">
        <v>61</v>
      </c>
    </row>
    <row r="32" spans="1:18" ht="15">
      <c r="A32" s="28">
        <v>1</v>
      </c>
      <c r="B32" s="28">
        <v>2</v>
      </c>
      <c r="C32" s="28">
        <v>3</v>
      </c>
      <c r="D32" s="28">
        <v>7</v>
      </c>
      <c r="E32" s="28">
        <v>8</v>
      </c>
      <c r="F32" s="28">
        <v>9</v>
      </c>
      <c r="G32" s="28">
        <v>10</v>
      </c>
    </row>
    <row r="33" spans="1:7" ht="30">
      <c r="A33" s="29"/>
      <c r="B33" s="29" t="s">
        <v>62</v>
      </c>
      <c r="C33" s="30"/>
      <c r="D33" s="31"/>
      <c r="E33" s="31"/>
      <c r="F33" s="31"/>
      <c r="G33" s="31"/>
    </row>
    <row r="34" spans="1:7" ht="15">
      <c r="A34" s="32">
        <v>1</v>
      </c>
      <c r="B34" s="33" t="s">
        <v>44</v>
      </c>
      <c r="C34" s="32" t="s">
        <v>45</v>
      </c>
      <c r="D34" s="34"/>
      <c r="E34" s="34"/>
      <c r="F34" s="34"/>
      <c r="G34" s="34"/>
    </row>
    <row r="35" spans="1:7" ht="30">
      <c r="A35" s="32">
        <v>2</v>
      </c>
      <c r="B35" s="33" t="s">
        <v>46</v>
      </c>
      <c r="C35" s="32" t="s">
        <v>45</v>
      </c>
      <c r="D35" s="35">
        <f t="shared" ref="D35:G35" si="0">SUM(D36:D37)</f>
        <v>0</v>
      </c>
      <c r="E35" s="35">
        <f t="shared" si="0"/>
        <v>0</v>
      </c>
      <c r="F35" s="35">
        <f t="shared" si="0"/>
        <v>0</v>
      </c>
      <c r="G35" s="35">
        <f t="shared" si="0"/>
        <v>0</v>
      </c>
    </row>
    <row r="36" spans="1:7" ht="30">
      <c r="A36" s="32" t="s">
        <v>47</v>
      </c>
      <c r="B36" s="36" t="s">
        <v>48</v>
      </c>
      <c r="C36" s="32" t="s">
        <v>45</v>
      </c>
      <c r="D36" s="37"/>
      <c r="E36" s="37"/>
      <c r="F36" s="37"/>
      <c r="G36" s="37"/>
    </row>
    <row r="37" spans="1:7" ht="45">
      <c r="A37" s="32" t="s">
        <v>49</v>
      </c>
      <c r="B37" s="36" t="s">
        <v>50</v>
      </c>
      <c r="C37" s="32" t="s">
        <v>45</v>
      </c>
      <c r="D37" s="37"/>
      <c r="E37" s="37"/>
      <c r="F37" s="37"/>
      <c r="G37" s="37"/>
    </row>
    <row r="38" spans="1:7" ht="15">
      <c r="A38" s="32">
        <v>3</v>
      </c>
      <c r="B38" s="38" t="s">
        <v>51</v>
      </c>
      <c r="C38" s="39" t="s">
        <v>52</v>
      </c>
      <c r="D38" s="35">
        <f t="shared" ref="D38:G38" si="1">IF(D34=0,0,D35/D34*100)</f>
        <v>0</v>
      </c>
      <c r="E38" s="35">
        <f t="shared" si="1"/>
        <v>0</v>
      </c>
      <c r="F38" s="35">
        <f t="shared" si="1"/>
        <v>0</v>
      </c>
      <c r="G38" s="35">
        <f t="shared" si="1"/>
        <v>0</v>
      </c>
    </row>
    <row r="39" spans="1:7" ht="30">
      <c r="A39" s="32">
        <v>4</v>
      </c>
      <c r="B39" s="38" t="s">
        <v>53</v>
      </c>
      <c r="C39" s="32" t="s">
        <v>45</v>
      </c>
      <c r="D39" s="35">
        <f t="shared" ref="D39:G39" si="2">D34-D35</f>
        <v>0</v>
      </c>
      <c r="E39" s="35">
        <f t="shared" si="2"/>
        <v>0</v>
      </c>
      <c r="F39" s="35">
        <f t="shared" si="2"/>
        <v>0</v>
      </c>
      <c r="G39" s="35">
        <f t="shared" si="2"/>
        <v>0</v>
      </c>
    </row>
    <row r="40" spans="1:7" ht="30">
      <c r="A40" s="32" t="s">
        <v>54</v>
      </c>
      <c r="B40" s="40" t="s">
        <v>55</v>
      </c>
      <c r="C40" s="32" t="s">
        <v>45</v>
      </c>
      <c r="D40" s="37"/>
      <c r="E40" s="37"/>
      <c r="F40" s="37"/>
      <c r="G40" s="37"/>
    </row>
    <row r="41" spans="1:7" ht="45">
      <c r="A41" s="32" t="s">
        <v>56</v>
      </c>
      <c r="B41" s="40" t="s">
        <v>57</v>
      </c>
      <c r="C41" s="32" t="s">
        <v>45</v>
      </c>
      <c r="D41" s="37"/>
      <c r="E41" s="37"/>
      <c r="F41" s="37"/>
      <c r="G41" s="37"/>
    </row>
  </sheetData>
  <protectedRanges>
    <protectedRange sqref="E11 G11:G12 D22:G24 D14:G17 D19:G20" name="Диапазон1_1_2"/>
  </protectedRanges>
  <mergeCells count="8">
    <mergeCell ref="F2:G2"/>
    <mergeCell ref="A3:AZ3"/>
    <mergeCell ref="A4:AZ4"/>
    <mergeCell ref="J16:M16"/>
    <mergeCell ref="A28:G28"/>
    <mergeCell ref="A5:A6"/>
    <mergeCell ref="B5:B6"/>
    <mergeCell ref="C5:G5"/>
  </mergeCells>
  <dataValidations count="1">
    <dataValidation type="decimal" allowBlank="1" showInputMessage="1" showErrorMessage="1" sqref="D34:G41">
      <formula1>0</formula1>
      <formula2>1000000000000000</formula2>
    </dataValidation>
  </dataValidations>
  <pageMargins left="0.47244094488188981" right="0" top="0.51181102362204722" bottom="0.19685039370078741" header="0.51181102362204722" footer="0.19685039370078741"/>
  <pageSetup paperSize="9" scale="37" fitToWidth="5" orientation="landscape" r:id="rId1"/>
  <headerFooter alignWithMargins="0">
    <oddHeader>&amp;C&amp;"Arial Cyr,полужирный"Электронный формат расчета НВВ разработан экспертами ООО "ТОРИ-АУДИТ"</oddHeader>
  </headerFooter>
  <colBreaks count="1" manualBreakCount="1">
    <brk id="15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Баланс энергии</vt:lpstr>
      <vt:lpstr>'Баланс энергии'!Заголовки_для_печати</vt:lpstr>
      <vt:lpstr>'Баланс энергии'!Область_печати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1</cp:lastModifiedBy>
  <dcterms:created xsi:type="dcterms:W3CDTF">2015-05-06T11:10:19Z</dcterms:created>
  <dcterms:modified xsi:type="dcterms:W3CDTF">2019-03-31T10:47:23Z</dcterms:modified>
</cp:coreProperties>
</file>